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0" xWindow="480" yWindow="60" windowWidth="18195" windowHeight="8505"/>
  </bookViews>
  <sheets>
    <sheet name="Basic Operators" sheetId="1" r:id="rId1"/>
    <sheet name="Math" sheetId="2" r:id="rId2"/>
    <sheet name="Logical" sheetId="3" r:id="rId3"/>
    <sheet name="Text" sheetId="4" r:id="rId4"/>
    <sheet name="Aggregate" sheetId="5" r:id="rId5"/>
    <sheet name="Date" sheetId="6" r:id="rId6"/>
    <sheet name="Lookup &amp; Reference" sheetId="7" r:id="rId7"/>
    <sheet name="Financial" sheetId="8" r:id="rId8"/>
    <sheet name="Summary" sheetId="9" r:id="rId9"/>
  </sheets>
  <calcPr fullCalcOnLoad="1"/>
</workbook>
</file>

<file path=xl/sharedStrings.xml><?xml version="1.0" encoding="utf-8"?>
<sst xmlns="http://schemas.openxmlformats.org/spreadsheetml/2006/main" count="657" uniqueCount="397">
  <si>
    <t>Function type</t>
  </si>
  <si>
    <t>Count of Function</t>
  </si>
  <si>
    <t>Basic Operator</t>
  </si>
  <si>
    <t>Math</t>
  </si>
  <si>
    <t>Logical</t>
  </si>
  <si>
    <t>Text</t>
  </si>
  <si>
    <t>Aggregate</t>
  </si>
  <si>
    <t>Date</t>
  </si>
  <si>
    <t>Lookup &amp; Reference</t>
  </si>
  <si>
    <t>Financial</t>
  </si>
  <si>
    <t>Total</t>
  </si>
  <si>
    <t>1. Rate</t>
  </si>
  <si>
    <t>Returns the interest rate per period of an annuity.</t>
  </si>
  <si>
    <t>Syntax:</t>
  </si>
  <si>
    <t>rate(nper, pmt, pv, [fv], [type], [guess])</t>
  </si>
  <si>
    <t>The rate function syntax has the following arguments:</t>
  </si>
  <si>
    <t>nper:</t>
  </si>
  <si>
    <t>The total number of payment periods in an annuity.</t>
  </si>
  <si>
    <t>pmt:</t>
  </si>
  <si>
    <t>The payment made each period and cannot change over the life of the annuity.</t>
  </si>
  <si>
    <t>pv:</t>
  </si>
  <si>
    <t>The total amount that a series of future payments is worth now.</t>
  </si>
  <si>
    <t>fv:</t>
  </si>
  <si>
    <t>The future value, or a cash balance you want to attain after the last payment is made.</t>
  </si>
  <si>
    <t>type:</t>
  </si>
  <si>
    <t>The number 0 or 1 and indicates when payments are due.</t>
  </si>
  <si>
    <t>0 or omitted means at the end of the period.</t>
  </si>
  <si>
    <t>1 means at the beginning of the period.</t>
  </si>
  <si>
    <t>guess:</t>
  </si>
  <si>
    <t>Your guess for what the rate will be.  If you omit guess, it is assumed to be 10 percent.</t>
  </si>
  <si>
    <t>Sample:</t>
  </si>
  <si>
    <t>rate(48, -200, 8000)</t>
  </si>
  <si>
    <t>Result:</t>
  </si>
  <si>
    <t>1. Cell Reference</t>
  </si>
  <si>
    <t>Gets value for a specific cell in the flexsheet.</t>
  </si>
  <si>
    <t>B1</t>
  </si>
  <si>
    <t>2. Choose</t>
  </si>
  <si>
    <t>Chooses a value from a list of values.</t>
  </si>
  <si>
    <t>choose(2, "Hello", "World", "for", "test")</t>
  </si>
  <si>
    <t>3. Column</t>
  </si>
  <si>
    <t>Returns the column number of a reference.</t>
  </si>
  <si>
    <t>column(E1)</t>
  </si>
  <si>
    <t>4. Columns</t>
  </si>
  <si>
    <t>Returns the number of columns in a reference.</t>
  </si>
  <si>
    <t>columns(B2:D5)</t>
  </si>
  <si>
    <t>5. Row</t>
  </si>
  <si>
    <t>Returns the row number of a reference.</t>
  </si>
  <si>
    <t>row(B21)</t>
  </si>
  <si>
    <t>6. Rows</t>
  </si>
  <si>
    <t>Returns the number of rows in a reference.</t>
  </si>
  <si>
    <t>rows(B21:E13)</t>
  </si>
  <si>
    <t>7. Index</t>
  </si>
  <si>
    <t>Uses an index to choose a value from a reference.</t>
  </si>
  <si>
    <t>index(range,row_num,[col_num])</t>
  </si>
  <si>
    <t>Remarks:</t>
  </si>
  <si>
    <t>If row_num or column_num to 0, inedx returns the array of values for the entire column or row.</t>
  </si>
  <si>
    <t>index(B46:F49, 2, 2)</t>
  </si>
  <si>
    <t>sum(index(C47:D48, 0, 1))</t>
  </si>
  <si>
    <t>8. HLookup</t>
  </si>
  <si>
    <t>Looks in the top row of an array and returns the value of the indicated cell.</t>
  </si>
  <si>
    <t>hlookup(lookup_value, range, row_index_num, [range_lookup])</t>
  </si>
  <si>
    <t>range_lookup is a logical value that specifies whether you want HLOOKUP to find an exact match </t>
  </si>
  <si>
    <t>or an approximate match.</t>
  </si>
  <si>
    <t>If TRUE or omitted, an approximate match is returned.</t>
  </si>
  <si>
    <t>In other words, if an exact match is not found, the next largest value that is less than lookup_value is returned.</t>
  </si>
  <si>
    <t>If FALSE, HLOOKUP will find an exact match.</t>
  </si>
  <si>
    <t>If range_lookup is FALSE and lookup_value is text, you can use the wildcard characters, </t>
  </si>
  <si>
    <t>question mark (?) and asterisk (*).</t>
  </si>
  <si>
    <t>Sample Data:</t>
  </si>
  <si>
    <t>4Test</t>
  </si>
  <si>
    <t>Test4</t>
  </si>
  <si>
    <t>4Test4</t>
  </si>
  <si>
    <t>44Test4</t>
  </si>
  <si>
    <t>4Test44</t>
  </si>
  <si>
    <t>hlookup(7500, B47:F48, 2)</t>
  </si>
  <si>
    <t>hlookup("?test?", B46:F48, 3, false)</t>
  </si>
  <si>
    <t>1. Now</t>
  </si>
  <si>
    <t>Returns the serial number of the current date and time.</t>
  </si>
  <si>
    <t>Now()</t>
  </si>
  <si>
    <t>2. Year</t>
  </si>
  <si>
    <t>Converts a serial number to a year.</t>
  </si>
  <si>
    <t>Year(E2)</t>
  </si>
  <si>
    <t>3. Month</t>
  </si>
  <si>
    <t>Converts a serial number to a month.</t>
  </si>
  <si>
    <t>Month(E2)</t>
  </si>
  <si>
    <t>4. Day</t>
  </si>
  <si>
    <t>Converts a serial number to a day of the month.</t>
  </si>
  <si>
    <t>Day(E2)</t>
  </si>
  <si>
    <t>5. Today</t>
  </si>
  <si>
    <t>Returns the serial number of today's date.</t>
  </si>
  <si>
    <t>today()</t>
  </si>
  <si>
    <t>6. Date</t>
  </si>
  <si>
    <t>Returns the serial number of a particular date.</t>
  </si>
  <si>
    <t>date(2015, 11, 26)</t>
  </si>
  <si>
    <t>7. Time</t>
  </si>
  <si>
    <t>Returns the serial number of a particular time.</t>
  </si>
  <si>
    <t>time(11, 28, 33)</t>
  </si>
  <si>
    <t>8. Hour</t>
  </si>
  <si>
    <t>Converts a serial number to an hour.</t>
  </si>
  <si>
    <t>hour(C29)</t>
  </si>
  <si>
    <t>hour(0.65)</t>
  </si>
  <si>
    <t>9. DateDif</t>
  </si>
  <si>
    <t>Calculates the number of days, months, or years between two dates.</t>
  </si>
  <si>
    <t>DateDif(start_date, end_date, unit)</t>
  </si>
  <si>
    <t>The unit paratemer can be following values:</t>
  </si>
  <si>
    <t>"Y"</t>
  </si>
  <si>
    <t>The number of complete years in the period.</t>
  </si>
  <si>
    <t>"M"</t>
  </si>
  <si>
    <t>The number of complete months in the period.</t>
  </si>
  <si>
    <t>"D"</t>
  </si>
  <si>
    <t>The number of days in the period.</t>
  </si>
  <si>
    <t>"MD"</t>
  </si>
  <si>
    <t>The difference between the days in start_date and end_date. The months and years of the dates are ignored.</t>
  </si>
  <si>
    <t>"YM"</t>
  </si>
  <si>
    <t>The difference between the months in start_date and end_date. The days and years of the dates are ignored.</t>
  </si>
  <si>
    <t>"YD"</t>
  </si>
  <si>
    <t>The difference between the days of start_date and end_date. The years of the dates are ignored.</t>
  </si>
  <si>
    <t>datedif("11/26/2012", "8/15/2015", "Y")</t>
  </si>
  <si>
    <t>datedif("5/26/2015", "11/15/2015", "M")</t>
  </si>
  <si>
    <t>datedif("2/26/2014", "3/15/2015", "D")</t>
  </si>
  <si>
    <t>datedif("3/26/2015", "2/15/2016", "MD")</t>
  </si>
  <si>
    <t>datedif("11/26/2015", "2/15/2016", "YM")</t>
  </si>
  <si>
    <t>datedif("2/26/2016", "2/15/2017", "YD")</t>
  </si>
  <si>
    <t>sample data:</t>
  </si>
  <si>
    <t>Tree</t>
  </si>
  <si>
    <t>Height</t>
  </si>
  <si>
    <t>Age</t>
  </si>
  <si>
    <t>Yield</t>
  </si>
  <si>
    <t>Profit</t>
  </si>
  <si>
    <t>Apple</t>
  </si>
  <si>
    <t>&gt;10</t>
  </si>
  <si>
    <t>&lt;16</t>
  </si>
  <si>
    <t>Pear</t>
  </si>
  <si>
    <t>Orange</t>
  </si>
  <si>
    <t>N/A</t>
  </si>
  <si>
    <t>Cherry</t>
  </si>
  <si>
    <t>1. Sum</t>
  </si>
  <si>
    <t>Adds its arguments.</t>
  </si>
  <si>
    <t>sum(B2:D4)</t>
  </si>
  <si>
    <t>sum(1,3,5,7,10,12,13)</t>
  </si>
  <si>
    <t>2. Average</t>
  </si>
  <si>
    <t>Returns the average of its arguments.</t>
  </si>
  <si>
    <t>average(C2:E3)</t>
  </si>
  <si>
    <t>average(2,4,5,7,11,13,19)</t>
  </si>
  <si>
    <t>3. Count</t>
  </si>
  <si>
    <t>Counts how many numbers are in the list of arguments.</t>
  </si>
  <si>
    <t>count(B3:E4)</t>
  </si>
  <si>
    <t>count(1,7,8,10,11,16,19)</t>
  </si>
  <si>
    <t>4. Max</t>
  </si>
  <si>
    <t>Returns the maximum value in a list of arguments.</t>
  </si>
  <si>
    <t>max(C3:F5)</t>
  </si>
  <si>
    <t>max(100,87,103,54,75,34)</t>
  </si>
  <si>
    <t>5. Min</t>
  </si>
  <si>
    <t>Returns the minimum value in a list of arguments.</t>
  </si>
  <si>
    <t>min(B2:G5)</t>
  </si>
  <si>
    <t>min(74,47,68,99,106,13,51)</t>
  </si>
  <si>
    <t>6. StDev</t>
  </si>
  <si>
    <t>Estimates standard deviation based on a sample.</t>
  </si>
  <si>
    <t>stdev(B3:G5)</t>
  </si>
  <si>
    <t>stdev(74,47,68,99,106,13,51)</t>
  </si>
  <si>
    <t>7. StDevP</t>
  </si>
  <si>
    <t>Calculates standard deviation based on the entire population.</t>
  </si>
  <si>
    <t>stdevp(B3:G5)</t>
  </si>
  <si>
    <t>stdevp(74,47,68,99,106,13,51)</t>
  </si>
  <si>
    <t>8. Var</t>
  </si>
  <si>
    <t>Estimates variance based on a sample.</t>
  </si>
  <si>
    <t>var(C2:H4)</t>
  </si>
  <si>
    <t>var(74,47,68,99,106,13,51)</t>
  </si>
  <si>
    <t>9. VarP</t>
  </si>
  <si>
    <t>Calculates variance based on the entire population.</t>
  </si>
  <si>
    <t>varp(C2:H4)</t>
  </si>
  <si>
    <t>varp(74,47,68,99,106,13,51)</t>
  </si>
  <si>
    <t>10. CountA</t>
  </si>
  <si>
    <t>Counts how many values are in the list of arguments.</t>
  </si>
  <si>
    <t>counta(E7:E21)</t>
  </si>
  <si>
    <t>11. CountBlank</t>
  </si>
  <si>
    <t>Counts the number of blank cells within a range.</t>
  </si>
  <si>
    <t>countblank(E7:E21)</t>
  </si>
  <si>
    <t>12. CountIf</t>
  </si>
  <si>
    <t>Counts the number of cells within a range that meet the given criteria.</t>
  </si>
  <si>
    <t>countif(range, criteria)</t>
  </si>
  <si>
    <t>countif(B12:B21, "Apple")</t>
  </si>
  <si>
    <t>countif(C12:C21, "&gt;10")</t>
  </si>
  <si>
    <t>13. CountIfs</t>
  </si>
  <si>
    <t>Counts the number of cells within a range that meet multiple criteria.</t>
  </si>
  <si>
    <t>countifs(criteria_range1, criteria1, [criteria_range2, criteria2],...)</t>
  </si>
  <si>
    <t>countifs(B12:B21, "Apple", C12:C21, "&gt;10")</t>
  </si>
  <si>
    <t>14. DCount</t>
  </si>
  <si>
    <t>Counts the cells that contain numbers in a database.</t>
  </si>
  <si>
    <t>countifs(count_range, field, criteria_range)</t>
  </si>
  <si>
    <t>dcount(B11:F21, "Age", B7:G9)</t>
  </si>
  <si>
    <t>15. SumIf</t>
  </si>
  <si>
    <t>Adds the cells specified by a given criteria.</t>
  </si>
  <si>
    <t>sumif(range, criteria, [sum_range])</t>
  </si>
  <si>
    <t>If the sum_range argument is omitted, FlexSheet adds the cells that are specified in the range argument.</t>
  </si>
  <si>
    <t>sumif(B12:B21, "Apple", C12:C21)</t>
  </si>
  <si>
    <t>sumif(C12:C21, "&gt;10")</t>
  </si>
  <si>
    <t>16. SumIfs</t>
  </si>
  <si>
    <t>Adds the cells in a range that meet multiple criteria.</t>
  </si>
  <si>
    <t>sumifs(sum_range, criteria_range1, criteria1, [criteria_range2, criteria2],...)</t>
  </si>
  <si>
    <t>sumifs(F12:F21, B12:B21, "Apple", C12:C21, "&gt;10")</t>
  </si>
  <si>
    <t>17. Rank</t>
  </si>
  <si>
    <t>Returns the rank of a number in a list of numbers.</t>
  </si>
  <si>
    <t>rank(number, ref, [order])</t>
  </si>
  <si>
    <t>If order is 0 (zero) or omitted, FlexSheet ranks number as if ref were a list sorted in descending order.</t>
  </si>
  <si>
    <t>If order is any nonzero value, FlexSheet ranks number as if ref were a list sorted in ascending order.</t>
  </si>
  <si>
    <t>rank(15, C12:C21)</t>
  </si>
  <si>
    <t>rank(15, C12:C21, 1)</t>
  </si>
  <si>
    <t>18. Product</t>
  </si>
  <si>
    <t>Multiplies its arguments.</t>
  </si>
  <si>
    <t>product(C12:E12)</t>
  </si>
  <si>
    <t>product(1, 2, 3, 4, 5)</t>
  </si>
  <si>
    <t>19. Subtotal</t>
  </si>
  <si>
    <t>Returns a subtotal in a list or database.</t>
  </si>
  <si>
    <t>subtotal(function_num, ref1, [ref2],...)</t>
  </si>
  <si>
    <t>The function_num 1-11 or 101-111 that specifies the function to use for the subtotal.</t>
  </si>
  <si>
    <t>1-11 includes manually-hidden rows, while 101-111 excludes them.</t>
  </si>
  <si>
    <t>Function_Num</t>
  </si>
  <si>
    <t>Function</t>
  </si>
  <si>
    <t>(includes hidden values)</t>
  </si>
  <si>
    <t>(ignores hidden values)</t>
  </si>
  <si>
    <t>Average</t>
  </si>
  <si>
    <t>Count</t>
  </si>
  <si>
    <t>CountA</t>
  </si>
  <si>
    <t>Max</t>
  </si>
  <si>
    <t>Min</t>
  </si>
  <si>
    <t>Product</t>
  </si>
  <si>
    <t>Stdev</t>
  </si>
  <si>
    <t>StdevP</t>
  </si>
  <si>
    <t>Sum</t>
  </si>
  <si>
    <t>Var</t>
  </si>
  <si>
    <t>VarP</t>
  </si>
  <si>
    <t>subtotal(3, B7:D9, G7:G10)</t>
  </si>
  <si>
    <t>subtotal(6, E12:F12)</t>
  </si>
  <si>
    <t>1. Char</t>
  </si>
  <si>
    <t>Returns the character specified by the code number.</t>
  </si>
  <si>
    <t>char(65)</t>
  </si>
  <si>
    <t>2. Code</t>
  </si>
  <si>
    <t>Returns a numeric code for the first character in a text string.</t>
  </si>
  <si>
    <t>code("a")</t>
  </si>
  <si>
    <t>3. Concatenate</t>
  </si>
  <si>
    <t>Joins several text items into one text item.</t>
  </si>
  <si>
    <t>concatenate("Hello ", "World!")</t>
  </si>
  <si>
    <t>4. Left</t>
  </si>
  <si>
    <t>Returns the leftmost characters from a text value.</t>
  </si>
  <si>
    <t>left("Abcdef",3)</t>
  </si>
  <si>
    <t>5. Right</t>
  </si>
  <si>
    <t>Returns the rightmost characters from a text value.</t>
  </si>
  <si>
    <t>right("Abcdef",3)</t>
  </si>
  <si>
    <t>6. Mid</t>
  </si>
  <si>
    <t>Returns a specific number of characters from a text string starting at the position you specify.</t>
  </si>
  <si>
    <t>mid("Abcdef",3,2)</t>
  </si>
  <si>
    <t>7. Len</t>
  </si>
  <si>
    <t>Returns the number of characters in a text string.</t>
  </si>
  <si>
    <t>len("Abcdef")</t>
  </si>
  <si>
    <t>8. Find</t>
  </si>
  <si>
    <t>Finds one text value within another (case-sensitive).</t>
  </si>
  <si>
    <t>find("Bc","ABcdef")</t>
  </si>
  <si>
    <t>9. Search</t>
  </si>
  <si>
    <t>Finds one text value within another (not case-sensitive).</t>
  </si>
  <si>
    <t>search("bc","ABcdef")</t>
  </si>
  <si>
    <t>10. Lower</t>
  </si>
  <si>
    <t>Converts text to lowercase.</t>
  </si>
  <si>
    <t>lower("ABCDE")</t>
  </si>
  <si>
    <t>11. Upper</t>
  </si>
  <si>
    <t>Converts text to uppercase.</t>
  </si>
  <si>
    <t>upper("abcdef")</t>
  </si>
  <si>
    <t>12. Proper</t>
  </si>
  <si>
    <t>Capitalizes the first letter in each word of a text value.</t>
  </si>
  <si>
    <t>proper("abcde")</t>
  </si>
  <si>
    <t>13. Trim</t>
  </si>
  <si>
    <t>Removes spaces from text.</t>
  </si>
  <si>
    <t>trim("   abcde   ")</t>
  </si>
  <si>
    <t>14. Replace</t>
  </si>
  <si>
    <t>Replaces characters within text.</t>
  </si>
  <si>
    <t>replace("abcdefg",2,3,"wxyz")</t>
  </si>
  <si>
    <t>15. Substitute</t>
  </si>
  <si>
    <t>Substitutes new text for old text in a text string.</t>
  </si>
  <si>
    <t>substitute("abcabcdabcdef","ab","xy")</t>
  </si>
  <si>
    <t>16. Rept</t>
  </si>
  <si>
    <t>Repeats text a given number of times.</t>
  </si>
  <si>
    <t>rept("abc",3)</t>
  </si>
  <si>
    <t>17. Text</t>
  </si>
  <si>
    <t>Formats a number and converts it to text.</t>
  </si>
  <si>
    <t>text(1234,"c2")</t>
  </si>
  <si>
    <t>18. Value</t>
  </si>
  <si>
    <t>Converts a text argument to a number.</t>
  </si>
  <si>
    <t>value("1234")</t>
  </si>
  <si>
    <t>1. Compare operators</t>
  </si>
  <si>
    <t>Gets boolean result of the compare operators such as (&gt;, &lt;, &gt;=, &lt;=, =, &lt;&gt;).</t>
  </si>
  <si>
    <t>1&gt;2</t>
  </si>
  <si>
    <t>2. True</t>
  </si>
  <si>
    <t>Returns the logical value TRUE.</t>
  </si>
  <si>
    <t>true()</t>
  </si>
  <si>
    <t>3. False</t>
  </si>
  <si>
    <t>Returns the logical value FALSE.</t>
  </si>
  <si>
    <t>false()</t>
  </si>
  <si>
    <t>4. And</t>
  </si>
  <si>
    <t>Returns TRUE if all of its arguments are TRUE.</t>
  </si>
  <si>
    <t>and(true(),1&gt;2)</t>
  </si>
  <si>
    <t>5. Or</t>
  </si>
  <si>
    <t>Returns TRUE if any argument is TRUE.</t>
  </si>
  <si>
    <t>or(false(),1&lt;2)</t>
  </si>
  <si>
    <t>6. Not</t>
  </si>
  <si>
    <t>Reverses the logic of its argument.</t>
  </si>
  <si>
    <t>not(1&lt;2)</t>
  </si>
  <si>
    <t>7. If</t>
  </si>
  <si>
    <t>Specifies a logical test to perform.</t>
  </si>
  <si>
    <t>if(true(), "true result", "false result")</t>
  </si>
  <si>
    <t>1. Pi</t>
  </si>
  <si>
    <t>Returns the value of pi.</t>
  </si>
  <si>
    <t>pi()</t>
  </si>
  <si>
    <t>2. Rand</t>
  </si>
  <si>
    <t>Returns a random number between 0 and 1.</t>
  </si>
  <si>
    <t>rand()</t>
  </si>
  <si>
    <t>3. Abs</t>
  </si>
  <si>
    <t>Returns the absolute value of a number.</t>
  </si>
  <si>
    <t>abs(-2.73)</t>
  </si>
  <si>
    <t>4. Acos</t>
  </si>
  <si>
    <t>Returns the arccosine of a number.</t>
  </si>
  <si>
    <t>acos(0.35)</t>
  </si>
  <si>
    <t>5. Asin</t>
  </si>
  <si>
    <t>Returns the arcsine of a number.</t>
  </si>
  <si>
    <t>asin(0.5)</t>
  </si>
  <si>
    <t>6. Atan</t>
  </si>
  <si>
    <t>Returns the arctangent of a number.</t>
  </si>
  <si>
    <t>atan(0.67)</t>
  </si>
  <si>
    <t>7. Cos</t>
  </si>
  <si>
    <t>Returns the cosine of a number.</t>
  </si>
  <si>
    <t>cos(0.6)</t>
  </si>
  <si>
    <t>8. Sin</t>
  </si>
  <si>
    <t>Returns the sine of the given angle.</t>
  </si>
  <si>
    <t>sin(0.5)</t>
  </si>
  <si>
    <t>9. Tan</t>
  </si>
  <si>
    <t>Returns the tangent of a number.</t>
  </si>
  <si>
    <t>tan(0.75)</t>
  </si>
  <si>
    <t>10. Atan2</t>
  </si>
  <si>
    <t>Returns the arctangent from x- and y-coordinates.</t>
  </si>
  <si>
    <t>atan2(90, 15)</t>
  </si>
  <si>
    <t>11. Ceiling</t>
  </si>
  <si>
    <t>Rounds a number to the nearest integer or to the nearest multiple of significance.</t>
  </si>
  <si>
    <t>ceiling(6.03)</t>
  </si>
  <si>
    <t>12. Floor</t>
  </si>
  <si>
    <t>Rounds a number down, toward zero.</t>
  </si>
  <si>
    <t>floor(7.96)</t>
  </si>
  <si>
    <t>13. Round</t>
  </si>
  <si>
    <t>Rounds a number to a specified number of digits.</t>
  </si>
  <si>
    <t>round(7.56, 1)</t>
  </si>
  <si>
    <t>round(7.54, 1)</t>
  </si>
  <si>
    <t>14. Exp</t>
  </si>
  <si>
    <t>Returns e raised to the power of a given number.</t>
  </si>
  <si>
    <t>exp(-1)</t>
  </si>
  <si>
    <t>15. Ln</t>
  </si>
  <si>
    <t>Returns the natural logarithm of a number.</t>
  </si>
  <si>
    <t>ln(15)</t>
  </si>
  <si>
    <t>16. Sqrt</t>
  </si>
  <si>
    <t>Returns a positive square root.</t>
  </si>
  <si>
    <t>sqrt(16)</t>
  </si>
  <si>
    <t>17. Power</t>
  </si>
  <si>
    <t>Returns the result of a number raised to a power.</t>
  </si>
  <si>
    <t>power(1.5, 0.5)</t>
  </si>
  <si>
    <t>18. Mod</t>
  </si>
  <si>
    <t>Returns the remainder from division.</t>
  </si>
  <si>
    <t>mod(11, 3)</t>
  </si>
  <si>
    <t>19. Rounddown</t>
  </si>
  <si>
    <t>rounddown(11.987, 2)</t>
  </si>
  <si>
    <t>20. Roundup</t>
  </si>
  <si>
    <t>Rounds a number up, away from zero.</t>
  </si>
  <si>
    <t>roundup(11.982, 2)</t>
  </si>
  <si>
    <t>21. Trunc</t>
  </si>
  <si>
    <t>Truncates a number to an integer.</t>
  </si>
  <si>
    <t>trunc(8.9)</t>
  </si>
  <si>
    <t>1. Positive/Negative Numbers</t>
  </si>
  <si>
    <t>Input a Positive/Negative number.</t>
  </si>
  <si>
    <t>2. Add/Subtract Operators</t>
  </si>
  <si>
    <t>Calculates add/sub expression.</t>
  </si>
  <si>
    <t>1.25 + 2.17</t>
  </si>
  <si>
    <t>2.23 - 3.51</t>
  </si>
  <si>
    <t>3. Multiplication/Division Operators</t>
  </si>
  <si>
    <t>Calculates mul/div expression.</t>
  </si>
  <si>
    <t>12 * 17</t>
  </si>
  <si>
    <t>20 / 6</t>
  </si>
  <si>
    <t>4. Power Operator</t>
  </si>
  <si>
    <t>Calculates power expression.</t>
  </si>
  <si>
    <t>2^3</t>
  </si>
  <si>
    <t>5. Bracket</t>
  </si>
  <si>
    <t>Indicates calculation priority by the bracket.</t>
  </si>
  <si>
    <t>((1+2)*3)/((4-2)*2)</t>
  </si>
  <si>
    <t>6. Percentage</t>
  </si>
  <si>
    <t>Parse the percentage to float number.</t>
  </si>
  <si>
    <t>23%</t>
  </si>
  <si>
    <t>7. Scientific Number</t>
  </si>
  <si>
    <t>Parse the scientific number to float number.</t>
  </si>
  <si>
    <t>1.2556e2</t>
  </si>
  <si>
    <t>8. Text Concatenate</t>
  </si>
  <si>
    <t>Joins two text items into one text item.</t>
  </si>
  <si>
    <t>"Hello " &amp; "World"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</si>
</sst>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m/d/yyyy h:mm" numFmtId="164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d6ff"/>
        <bgColor indexed="64"/>
      </patternFill>
    </fill>
    <fill>
      <patternFill patternType="solid">
        <fgColor rgb="FFe5f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xfId="0" borderId="0" fontId="1" fillId="0" numFmtId="0" applyFont="1"/>
    <xf xfId="0" borderId="0" fontId="2" fillId="2" numFmtId="0" applyFont="1" applyFill="1"/>
    <xf xfId="0" borderId="0" fontId="0" fillId="0" numFmtId="0"/>
    <xf xfId="0" borderId="0" fontId="1" fillId="0" numFmtId="3" applyAlignment="1" applyNumberFormat="1" applyFont="1">
      <alignment horizontal="right"/>
    </xf>
    <xf xfId="0" borderId="0" fontId="1" fillId="3" numFmtId="0" applyFont="1" applyFill="1"/>
    <xf xfId="0" borderId="0" fontId="1" fillId="3" numFmtId="3" applyAlignment="1" applyNumberFormat="1" applyFont="1" applyFill="1">
      <alignment horizontal="right"/>
    </xf>
    <xf xfId="0" borderId="0" fontId="1" fillId="0" numFmtId="0" applyAlignment="1" applyFont="1">
      <alignment horizontal="right"/>
    </xf>
    <xf xfId="0" borderId="0" fontId="2" fillId="2" numFmtId="0" applyAlignment="1" applyFont="1" applyFill="1">
      <alignment horizontal="right"/>
    </xf>
    <xf xfId="0" borderId="0" fontId="2" fillId="0" numFmtId="0" applyFont="1"/>
    <xf xfId="0" borderId="0" fontId="2" fillId="0" numFmtId="0" applyAlignment="1" applyFont="1">
      <alignment horizontal="right"/>
    </xf>
    <xf xfId="0" borderId="0" fontId="1" fillId="0" numFmtId="0" applyFont="1"/>
    <xf xfId="0" borderId="0" fontId="1" fillId="0" numFmtId="164" applyNumberFormat="1" applyFont="1"/>
    <xf xfId="0" borderId="0" fontId="1" fillId="0" numFmtId="14" applyNumberFormat="1" applyFont="1"/>
    <xf xfId="0" borderId="0" fontId="1" fillId="0" numFmtId="18" applyNumberFormat="1" applyFont="1"/>
    <xf xfId="0" borderId="0" fontId="1" fillId="0" numFmtId="4" applyNumberFormat="1" applyFont="1"/>
    <xf xfId="0" borderId="0" fontId="2" fillId="0" numFmtId="0" applyAlignment="1" applyFont="1">
      <alignment horizontal="center"/>
    </xf>
    <xf xfId="0" borderId="0" fontId="1" fillId="0" numFmtId="3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5"/>
  <sheetViews>
    <sheetView tabSelected="1"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9" t="s">
        <v>372</v>
      </c>
      <c r="C1" s="3"/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" t="s">
        <v>373</v>
      </c>
      <c r="C2" s="3"/>
      <c r="D2" s="1">
        <v/>
      </c>
      <c r="E2" s="1">
        <v/>
      </c>
      <c r="F2" s="1">
        <v/>
      </c>
      <c r="G2" s="1">
        <v/>
      </c>
      <c r="H2" s="1">
        <v/>
      </c>
    </row>
    <row r="3" customHeight="1" ht="21" x14ac:dyDescent="0.25">
      <c r="A3" s="1">
        <v/>
      </c>
      <c r="B3" s="7" t="s">
        <v>30</v>
      </c>
      <c r="C3" s="1">
        <v>-1</v>
      </c>
      <c r="D3" s="7" t="s">
        <v>32</v>
      </c>
      <c r="E3" s="11">
        <f ca="1">=-1</f>
      </c>
      <c r="F3" s="1">
        <v/>
      </c>
      <c r="G3" s="1">
        <v/>
      </c>
      <c r="H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</row>
    <row r="5" customHeight="1" ht="21" x14ac:dyDescent="0.25">
      <c r="A5" s="1">
        <v/>
      </c>
      <c r="B5" s="9" t="s">
        <v>374</v>
      </c>
      <c r="C5" s="3"/>
      <c r="D5" s="1">
        <v/>
      </c>
      <c r="E5" s="1">
        <v/>
      </c>
      <c r="F5" s="1">
        <v/>
      </c>
      <c r="G5" s="1">
        <v/>
      </c>
      <c r="H5" s="1">
        <v/>
      </c>
    </row>
    <row r="6" customHeight="1" ht="21" x14ac:dyDescent="0.25">
      <c r="A6" s="1">
        <v/>
      </c>
      <c r="B6" s="1" t="s">
        <v>375</v>
      </c>
      <c r="C6" s="3"/>
      <c r="D6" s="1">
        <v/>
      </c>
      <c r="E6" s="1">
        <v/>
      </c>
      <c r="F6" s="1">
        <v/>
      </c>
      <c r="G6" s="1">
        <v/>
      </c>
      <c r="H6" s="1">
        <v/>
      </c>
    </row>
    <row r="7" customHeight="1" ht="21" x14ac:dyDescent="0.25">
      <c r="A7" s="1">
        <v/>
      </c>
      <c r="B7" s="7" t="s">
        <v>30</v>
      </c>
      <c r="C7" s="1" t="s">
        <v>376</v>
      </c>
      <c r="D7" s="7" t="s">
        <v>32</v>
      </c>
      <c r="E7" s="11">
        <f ca="1">=1.25 + 2.17</f>
      </c>
      <c r="F7" s="1">
        <v/>
      </c>
      <c r="G7" s="1">
        <v/>
      </c>
      <c r="H7" s="1">
        <v/>
      </c>
    </row>
    <row r="8" customHeight="1" ht="21" x14ac:dyDescent="0.25">
      <c r="A8" s="1">
        <v/>
      </c>
      <c r="B8" s="7" t="s">
        <v>30</v>
      </c>
      <c r="C8" s="1" t="s">
        <v>377</v>
      </c>
      <c r="D8" s="7" t="s">
        <v>32</v>
      </c>
      <c r="E8" s="11">
        <f ca="1">=2.23 - 3.51</f>
      </c>
      <c r="F8" s="1">
        <v/>
      </c>
      <c r="G8" s="1">
        <v/>
      </c>
      <c r="H8" s="1">
        <v/>
      </c>
    </row>
    <row r="9" customHeight="1" ht="21" x14ac:dyDescent="0.25">
      <c r="A9" s="1">
        <v/>
      </c>
      <c r="B9" s="1">
        <v/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1">
        <v/>
      </c>
      <c r="B10" s="9" t="s">
        <v>378</v>
      </c>
      <c r="C10" s="3"/>
      <c r="D10" s="3"/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1" t="s">
        <v>379</v>
      </c>
      <c r="C11" s="3"/>
      <c r="D11" s="1">
        <v/>
      </c>
      <c r="E11" s="1">
        <v/>
      </c>
      <c r="F11" s="1">
        <v/>
      </c>
      <c r="G11" s="1">
        <v/>
      </c>
      <c r="H11" s="1">
        <v/>
      </c>
    </row>
    <row r="12" customHeight="1" ht="21" x14ac:dyDescent="0.25">
      <c r="A12" s="1">
        <v/>
      </c>
      <c r="B12" s="7" t="s">
        <v>30</v>
      </c>
      <c r="C12" s="1" t="s">
        <v>380</v>
      </c>
      <c r="D12" s="7" t="s">
        <v>32</v>
      </c>
      <c r="E12" s="11">
        <f ca="1">=12 * 17</f>
      </c>
      <c r="F12" s="1">
        <v/>
      </c>
      <c r="G12" s="1">
        <v/>
      </c>
      <c r="H12" s="1">
        <v/>
      </c>
    </row>
    <row r="13" customHeight="1" ht="21" x14ac:dyDescent="0.25">
      <c r="A13" s="1">
        <v/>
      </c>
      <c r="B13" s="7" t="s">
        <v>30</v>
      </c>
      <c r="C13" s="1" t="s">
        <v>381</v>
      </c>
      <c r="D13" s="7" t="s">
        <v>32</v>
      </c>
      <c r="E13" s="11">
        <f ca="1">=20 / 6</f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1">
        <v/>
      </c>
      <c r="C14" s="1">
        <v/>
      </c>
      <c r="D14" s="1">
        <v/>
      </c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9" t="s">
        <v>382</v>
      </c>
      <c r="C15" s="3"/>
      <c r="D15" s="1">
        <v/>
      </c>
      <c r="E15" s="1">
        <v/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1" t="s">
        <v>383</v>
      </c>
      <c r="C16" s="3"/>
      <c r="D16" s="1">
        <v/>
      </c>
      <c r="E16" s="1">
        <v/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7" t="s">
        <v>30</v>
      </c>
      <c r="C17" s="1" t="s">
        <v>384</v>
      </c>
      <c r="D17" s="7" t="s">
        <v>32</v>
      </c>
      <c r="E17" s="11">
        <f ca="1">=2^3</f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1">
        <v/>
      </c>
      <c r="C18" s="1">
        <v/>
      </c>
      <c r="D18" s="1">
        <v/>
      </c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9" t="s">
        <v>385</v>
      </c>
      <c r="C19" s="9">
        <v/>
      </c>
      <c r="D19" s="1">
        <v/>
      </c>
      <c r="E19" s="1">
        <v/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1" t="s">
        <v>386</v>
      </c>
      <c r="C20" s="3"/>
      <c r="D20" s="3"/>
      <c r="E20" s="1">
        <v/>
      </c>
      <c r="F20" s="1">
        <v/>
      </c>
      <c r="G20" s="1">
        <v/>
      </c>
      <c r="H20" s="1">
        <v/>
      </c>
    </row>
    <row r="21" customHeight="1" ht="21" x14ac:dyDescent="0.25">
      <c r="A21" s="1">
        <v/>
      </c>
      <c r="B21" s="7" t="s">
        <v>30</v>
      </c>
      <c r="C21" s="1" t="s">
        <v>387</v>
      </c>
      <c r="D21" s="3"/>
      <c r="E21" s="1">
        <v/>
      </c>
      <c r="F21" s="1">
        <v/>
      </c>
      <c r="G21" s="1">
        <v/>
      </c>
      <c r="H21" s="1">
        <v/>
      </c>
    </row>
    <row r="22" customHeight="1" ht="21" x14ac:dyDescent="0.25">
      <c r="A22" s="1">
        <v/>
      </c>
      <c r="B22" s="7" t="s">
        <v>32</v>
      </c>
      <c r="C22" s="11">
        <f ca="1">=((1+2)*3)/((4-2)*2)</f>
      </c>
      <c r="D22" s="1">
        <v/>
      </c>
      <c r="E22" s="1">
        <v/>
      </c>
      <c r="F22" s="1">
        <v/>
      </c>
      <c r="G22" s="1">
        <v/>
      </c>
      <c r="H22" s="1">
        <v/>
      </c>
    </row>
    <row r="23" customHeight="1" ht="21" x14ac:dyDescent="0.25">
      <c r="A23" s="1">
        <v/>
      </c>
      <c r="B23" s="1">
        <v/>
      </c>
      <c r="C23" s="1">
        <v/>
      </c>
      <c r="D23" s="1">
        <v/>
      </c>
      <c r="E23" s="1">
        <v/>
      </c>
      <c r="F23" s="1">
        <v/>
      </c>
      <c r="G23" s="1">
        <v/>
      </c>
      <c r="H23" s="1">
        <v/>
      </c>
    </row>
    <row r="24" customHeight="1" ht="21" x14ac:dyDescent="0.25">
      <c r="A24" s="1">
        <v/>
      </c>
      <c r="B24" s="9" t="s">
        <v>388</v>
      </c>
      <c r="C24" s="3"/>
      <c r="D24" s="1">
        <v/>
      </c>
      <c r="E24" s="1">
        <v/>
      </c>
      <c r="F24" s="1">
        <v/>
      </c>
      <c r="G24" s="1">
        <v/>
      </c>
      <c r="H24" s="1">
        <v/>
      </c>
    </row>
    <row r="25" customHeight="1" ht="21" x14ac:dyDescent="0.25">
      <c r="A25" s="1">
        <v/>
      </c>
      <c r="B25" s="1" t="s">
        <v>389</v>
      </c>
      <c r="C25" s="3"/>
      <c r="D25" s="3"/>
      <c r="E25" s="1">
        <v/>
      </c>
      <c r="F25" s="1">
        <v/>
      </c>
      <c r="G25" s="1">
        <v/>
      </c>
      <c r="H25" s="1">
        <v/>
      </c>
    </row>
    <row r="26" customHeight="1" ht="21" x14ac:dyDescent="0.25">
      <c r="A26" s="1">
        <v/>
      </c>
      <c r="B26" s="7" t="s">
        <v>30</v>
      </c>
      <c r="C26" s="1" t="s">
        <v>390</v>
      </c>
      <c r="D26" s="7" t="s">
        <v>32</v>
      </c>
      <c r="E26" s="11">
        <f ca="1">=23%</f>
      </c>
      <c r="F26" s="1">
        <v/>
      </c>
      <c r="G26" s="1">
        <v/>
      </c>
      <c r="H26" s="1">
        <v/>
      </c>
    </row>
    <row r="27" customHeight="1" ht="21" x14ac:dyDescent="0.25">
      <c r="A27" s="1">
        <v/>
      </c>
      <c r="B27" s="1">
        <v/>
      </c>
      <c r="C27" s="1">
        <v/>
      </c>
      <c r="D27" s="1">
        <v/>
      </c>
      <c r="E27" s="1">
        <v/>
      </c>
      <c r="F27" s="1">
        <v/>
      </c>
      <c r="G27" s="1">
        <v/>
      </c>
      <c r="H27" s="1">
        <v/>
      </c>
    </row>
    <row r="28" customHeight="1" ht="21" x14ac:dyDescent="0.25">
      <c r="A28" s="1">
        <v/>
      </c>
      <c r="B28" s="9" t="s">
        <v>391</v>
      </c>
      <c r="C28" s="3"/>
      <c r="D28" s="1">
        <v/>
      </c>
      <c r="E28" s="1">
        <v/>
      </c>
      <c r="F28" s="1">
        <v/>
      </c>
      <c r="G28" s="1">
        <v/>
      </c>
      <c r="H28" s="1">
        <v/>
      </c>
    </row>
    <row r="29" customHeight="1" ht="21" x14ac:dyDescent="0.25">
      <c r="A29" s="1">
        <v/>
      </c>
      <c r="B29" s="1" t="s">
        <v>392</v>
      </c>
      <c r="C29" s="3"/>
      <c r="D29" s="3"/>
      <c r="E29" s="1">
        <v/>
      </c>
      <c r="F29" s="1">
        <v/>
      </c>
      <c r="G29" s="1">
        <v/>
      </c>
      <c r="H29" s="1">
        <v/>
      </c>
    </row>
    <row r="30" customHeight="1" ht="21" x14ac:dyDescent="0.25">
      <c r="A30" s="1">
        <v/>
      </c>
      <c r="B30" s="7" t="s">
        <v>30</v>
      </c>
      <c r="C30" s="1" t="s">
        <v>393</v>
      </c>
      <c r="D30" s="7" t="s">
        <v>32</v>
      </c>
      <c r="E30" s="11">
        <f ca="1">=1.2556e2</f>
      </c>
      <c r="F30" s="1">
        <v/>
      </c>
      <c r="G30" s="1">
        <v/>
      </c>
      <c r="H30" s="1">
        <v/>
      </c>
    </row>
    <row r="31" customHeight="1" ht="21" x14ac:dyDescent="0.25">
      <c r="A31" s="1">
        <v/>
      </c>
      <c r="B31" s="1">
        <v/>
      </c>
      <c r="C31" s="1">
        <v/>
      </c>
      <c r="D31" s="1">
        <v/>
      </c>
      <c r="E31" s="1">
        <v/>
      </c>
      <c r="F31" s="1">
        <v/>
      </c>
      <c r="G31" s="1">
        <v/>
      </c>
      <c r="H31" s="1">
        <v/>
      </c>
    </row>
    <row r="32" customHeight="1" ht="21" x14ac:dyDescent="0.25">
      <c r="A32" s="1">
        <v/>
      </c>
      <c r="B32" s="9" t="s">
        <v>394</v>
      </c>
      <c r="C32" s="3"/>
      <c r="D32" s="1">
        <v/>
      </c>
      <c r="E32" s="1">
        <v/>
      </c>
      <c r="F32" s="1">
        <v/>
      </c>
      <c r="G32" s="1">
        <v/>
      </c>
      <c r="H32" s="1">
        <v/>
      </c>
    </row>
    <row r="33" customHeight="1" ht="21" x14ac:dyDescent="0.25">
      <c r="A33" s="1">
        <v/>
      </c>
      <c r="B33" s="1" t="s">
        <v>395</v>
      </c>
      <c r="C33" s="3"/>
      <c r="D33" s="3"/>
      <c r="E33" s="1">
        <v/>
      </c>
      <c r="F33" s="1">
        <v/>
      </c>
      <c r="G33" s="1">
        <v/>
      </c>
      <c r="H33" s="1">
        <v/>
      </c>
    </row>
    <row r="34" customHeight="1" ht="21" x14ac:dyDescent="0.25">
      <c r="A34" s="1">
        <v/>
      </c>
      <c r="B34" s="7" t="s">
        <v>30</v>
      </c>
      <c r="C34" s="1" t="s">
        <v>396</v>
      </c>
      <c r="D34" s="7" t="s">
        <v>32</v>
      </c>
      <c r="E34" s="11">
        <f ca="1">="Hello " &amp; "World"</f>
      </c>
      <c r="F34" s="1">
        <v/>
      </c>
      <c r="G34" s="1">
        <v/>
      </c>
      <c r="H34" s="1">
        <v/>
      </c>
    </row>
    <row r="35" customHeight="1" ht="21" x14ac:dyDescent="0.25">
      <c r="A35" s="1">
        <v/>
      </c>
      <c r="B35" s="1">
        <v/>
      </c>
      <c r="C35" s="1">
        <v/>
      </c>
      <c r="D35" s="1">
        <v/>
      </c>
      <c r="E35" s="1">
        <v/>
      </c>
      <c r="F35" s="1">
        <v/>
      </c>
      <c r="G35" s="1">
        <v/>
      </c>
      <c r="H35" s="1">
        <v/>
      </c>
    </row>
  </sheetData>
  <mergeCells count="16">
    <mergeCell ref="B1:C1"/>
    <mergeCell ref="B2:C2"/>
    <mergeCell ref="B5:C5"/>
    <mergeCell ref="B6:C6"/>
    <mergeCell ref="B10:D10"/>
    <mergeCell ref="B11:C11"/>
    <mergeCell ref="B15:C15"/>
    <mergeCell ref="B16:C16"/>
    <mergeCell ref="B20:D20"/>
    <mergeCell ref="C21:D21"/>
    <mergeCell ref="B24:C24"/>
    <mergeCell ref="B25:D25"/>
    <mergeCell ref="B28:C28"/>
    <mergeCell ref="B29:D29"/>
    <mergeCell ref="B32:C32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9" t="s">
        <v>309</v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" t="s">
        <v>310</v>
      </c>
      <c r="C2" s="3"/>
      <c r="D2" s="1">
        <v/>
      </c>
      <c r="E2" s="1">
        <v/>
      </c>
      <c r="F2" s="1">
        <v/>
      </c>
      <c r="G2" s="1">
        <v/>
      </c>
      <c r="H2" s="1">
        <v/>
      </c>
    </row>
    <row r="3" customHeight="1" ht="21" x14ac:dyDescent="0.25">
      <c r="A3" s="1">
        <v/>
      </c>
      <c r="B3" s="7" t="s">
        <v>30</v>
      </c>
      <c r="C3" s="1" t="s">
        <v>311</v>
      </c>
      <c r="D3" s="7" t="s">
        <v>32</v>
      </c>
      <c r="E3" s="11">
        <f ca="1">=pi()</f>
      </c>
      <c r="F3" s="1">
        <v/>
      </c>
      <c r="G3" s="1">
        <v/>
      </c>
      <c r="H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</row>
    <row r="5" customHeight="1" ht="21" x14ac:dyDescent="0.25">
      <c r="A5" s="1">
        <v/>
      </c>
      <c r="B5" s="9" t="s">
        <v>312</v>
      </c>
      <c r="C5" s="1">
        <v/>
      </c>
      <c r="D5" s="1">
        <v/>
      </c>
      <c r="E5" s="1">
        <v/>
      </c>
      <c r="F5" s="1">
        <v/>
      </c>
      <c r="G5" s="1">
        <v/>
      </c>
      <c r="H5" s="1">
        <v/>
      </c>
    </row>
    <row r="6" customHeight="1" ht="21" x14ac:dyDescent="0.25">
      <c r="A6" s="1">
        <v/>
      </c>
      <c r="B6" s="1" t="s">
        <v>313</v>
      </c>
      <c r="C6" s="3"/>
      <c r="D6" s="3"/>
      <c r="E6" s="1">
        <v/>
      </c>
      <c r="F6" s="1">
        <v/>
      </c>
      <c r="G6" s="1">
        <v/>
      </c>
      <c r="H6" s="1">
        <v/>
      </c>
    </row>
    <row r="7" customHeight="1" ht="21" x14ac:dyDescent="0.25">
      <c r="A7" s="1">
        <v/>
      </c>
      <c r="B7" s="7" t="s">
        <v>30</v>
      </c>
      <c r="C7" s="1" t="s">
        <v>314</v>
      </c>
      <c r="D7" s="7" t="s">
        <v>32</v>
      </c>
      <c r="E7" s="11">
        <f ca="1">=rand()</f>
      </c>
      <c r="F7" s="1">
        <v/>
      </c>
      <c r="G7" s="1">
        <v/>
      </c>
      <c r="H7" s="1">
        <v/>
      </c>
    </row>
    <row r="8" customHeight="1" ht="21" x14ac:dyDescent="0.25">
      <c r="A8" s="1">
        <v/>
      </c>
      <c r="B8" s="1">
        <v/>
      </c>
      <c r="C8" s="1">
        <v/>
      </c>
      <c r="D8" s="1">
        <v/>
      </c>
      <c r="E8" s="1">
        <v/>
      </c>
      <c r="F8" s="1">
        <v/>
      </c>
      <c r="G8" s="1">
        <v/>
      </c>
      <c r="H8" s="1">
        <v/>
      </c>
    </row>
    <row r="9" customHeight="1" ht="21" x14ac:dyDescent="0.25">
      <c r="A9" s="1">
        <v/>
      </c>
      <c r="B9" s="9" t="s">
        <v>315</v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1">
        <v/>
      </c>
      <c r="B10" s="1" t="s">
        <v>316</v>
      </c>
      <c r="C10" s="3"/>
      <c r="D10" s="3"/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7" t="s">
        <v>30</v>
      </c>
      <c r="C11" s="1" t="s">
        <v>317</v>
      </c>
      <c r="D11" s="7" t="s">
        <v>32</v>
      </c>
      <c r="E11" s="11">
        <f ca="1">=abs(-2.73)</f>
      </c>
      <c r="F11" s="1">
        <v/>
      </c>
      <c r="G11" s="1">
        <v/>
      </c>
      <c r="H11" s="1">
        <v/>
      </c>
    </row>
    <row r="12" customHeight="1" ht="21" x14ac:dyDescent="0.25">
      <c r="A12" s="1">
        <v/>
      </c>
      <c r="B12" s="1">
        <v/>
      </c>
      <c r="C12" s="1">
        <v/>
      </c>
      <c r="D12" s="1">
        <v/>
      </c>
      <c r="E12" s="1">
        <v/>
      </c>
      <c r="F12" s="1">
        <v/>
      </c>
      <c r="G12" s="1">
        <v/>
      </c>
      <c r="H12" s="1">
        <v/>
      </c>
    </row>
    <row r="13" customHeight="1" ht="21" x14ac:dyDescent="0.25">
      <c r="A13" s="1">
        <v/>
      </c>
      <c r="B13" s="9" t="s">
        <v>318</v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1" t="s">
        <v>319</v>
      </c>
      <c r="C14" s="3"/>
      <c r="D14" s="3"/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7" t="s">
        <v>30</v>
      </c>
      <c r="C15" s="1" t="s">
        <v>320</v>
      </c>
      <c r="D15" s="7" t="s">
        <v>32</v>
      </c>
      <c r="E15" s="11">
        <f ca="1">=acos(0.35)</f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1">
        <v/>
      </c>
      <c r="C16" s="1">
        <v/>
      </c>
      <c r="D16" s="1">
        <v/>
      </c>
      <c r="E16" s="1">
        <v/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9" t="s">
        <v>321</v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1" t="s">
        <v>322</v>
      </c>
      <c r="C18" s="3"/>
      <c r="D18" s="1">
        <v/>
      </c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7" t="s">
        <v>30</v>
      </c>
      <c r="C19" s="1" t="s">
        <v>323</v>
      </c>
      <c r="D19" s="7" t="s">
        <v>32</v>
      </c>
      <c r="E19" s="11">
        <f ca="1">=asin(0.5)</f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1">
        <v/>
      </c>
      <c r="C20" s="1">
        <v/>
      </c>
      <c r="D20" s="1">
        <v/>
      </c>
      <c r="E20" s="1">
        <v/>
      </c>
      <c r="F20" s="1">
        <v/>
      </c>
      <c r="G20" s="1">
        <v/>
      </c>
      <c r="H20" s="1">
        <v/>
      </c>
    </row>
    <row r="21" customHeight="1" ht="21" x14ac:dyDescent="0.25">
      <c r="A21" s="1">
        <v/>
      </c>
      <c r="B21" s="9" t="s">
        <v>324</v>
      </c>
      <c r="C21" s="1">
        <v/>
      </c>
      <c r="D21" s="1">
        <v/>
      </c>
      <c r="E21" s="1">
        <v/>
      </c>
      <c r="F21" s="1">
        <v/>
      </c>
      <c r="G21" s="1">
        <v/>
      </c>
      <c r="H21" s="1">
        <v/>
      </c>
    </row>
    <row r="22" customHeight="1" ht="21" x14ac:dyDescent="0.25">
      <c r="A22" s="1">
        <v/>
      </c>
      <c r="B22" s="1" t="s">
        <v>325</v>
      </c>
      <c r="C22" s="3"/>
      <c r="D22" s="3"/>
      <c r="E22" s="1">
        <v/>
      </c>
      <c r="F22" s="1">
        <v/>
      </c>
      <c r="G22" s="1">
        <v/>
      </c>
      <c r="H22" s="1">
        <v/>
      </c>
    </row>
    <row r="23" customHeight="1" ht="21" x14ac:dyDescent="0.25">
      <c r="A23" s="1">
        <v/>
      </c>
      <c r="B23" s="7" t="s">
        <v>30</v>
      </c>
      <c r="C23" s="1" t="s">
        <v>326</v>
      </c>
      <c r="D23" s="7" t="s">
        <v>32</v>
      </c>
      <c r="E23" s="11">
        <f ca="1">=atan(0.67)</f>
      </c>
      <c r="F23" s="1">
        <v/>
      </c>
      <c r="G23" s="1">
        <v/>
      </c>
      <c r="H23" s="1">
        <v/>
      </c>
    </row>
    <row r="24" customHeight="1" ht="21" x14ac:dyDescent="0.25">
      <c r="A24" s="1">
        <v/>
      </c>
      <c r="B24" s="1">
        <v/>
      </c>
      <c r="C24" s="1">
        <v/>
      </c>
      <c r="D24" s="1">
        <v/>
      </c>
      <c r="E24" s="1">
        <v/>
      </c>
      <c r="F24" s="1">
        <v/>
      </c>
      <c r="G24" s="1">
        <v/>
      </c>
      <c r="H24" s="1">
        <v/>
      </c>
    </row>
    <row r="25" customHeight="1" ht="21" x14ac:dyDescent="0.25">
      <c r="A25" s="1">
        <v/>
      </c>
      <c r="B25" s="9" t="s">
        <v>327</v>
      </c>
      <c r="C25" s="1">
        <v/>
      </c>
      <c r="D25" s="1">
        <v/>
      </c>
      <c r="E25" s="1">
        <v/>
      </c>
      <c r="F25" s="1">
        <v/>
      </c>
      <c r="G25" s="1">
        <v/>
      </c>
      <c r="H25" s="1">
        <v/>
      </c>
    </row>
    <row r="26" customHeight="1" ht="21" x14ac:dyDescent="0.25">
      <c r="A26" s="1">
        <v/>
      </c>
      <c r="B26" s="1" t="s">
        <v>328</v>
      </c>
      <c r="C26" s="3"/>
      <c r="D26" s="1">
        <v/>
      </c>
      <c r="E26" s="1">
        <v/>
      </c>
      <c r="F26" s="1">
        <v/>
      </c>
      <c r="G26" s="1">
        <v/>
      </c>
      <c r="H26" s="1">
        <v/>
      </c>
    </row>
    <row r="27" customHeight="1" ht="21" x14ac:dyDescent="0.25">
      <c r="A27" s="1">
        <v/>
      </c>
      <c r="B27" s="7" t="s">
        <v>30</v>
      </c>
      <c r="C27" s="1" t="s">
        <v>329</v>
      </c>
      <c r="D27" s="7" t="s">
        <v>32</v>
      </c>
      <c r="E27" s="11">
        <f ca="1">=cos(0.6)</f>
      </c>
      <c r="F27" s="1">
        <v/>
      </c>
      <c r="G27" s="1">
        <v/>
      </c>
      <c r="H27" s="1">
        <v/>
      </c>
    </row>
    <row r="28" customHeight="1" ht="21" x14ac:dyDescent="0.25">
      <c r="A28" s="1">
        <v/>
      </c>
      <c r="B28" s="1">
        <v/>
      </c>
      <c r="C28" s="1">
        <v/>
      </c>
      <c r="D28" s="1">
        <v/>
      </c>
      <c r="E28" s="1">
        <v/>
      </c>
      <c r="F28" s="1">
        <v/>
      </c>
      <c r="G28" s="1">
        <v/>
      </c>
      <c r="H28" s="1">
        <v/>
      </c>
    </row>
    <row r="29" customHeight="1" ht="21" x14ac:dyDescent="0.25">
      <c r="A29" s="1">
        <v/>
      </c>
      <c r="B29" s="9" t="s">
        <v>330</v>
      </c>
      <c r="C29" s="1">
        <v/>
      </c>
      <c r="D29" s="1">
        <v/>
      </c>
      <c r="E29" s="1">
        <v/>
      </c>
      <c r="F29" s="1">
        <v/>
      </c>
      <c r="G29" s="1">
        <v/>
      </c>
      <c r="H29" s="1">
        <v/>
      </c>
    </row>
    <row r="30" customHeight="1" ht="21" x14ac:dyDescent="0.25">
      <c r="A30" s="1">
        <v/>
      </c>
      <c r="B30" s="1" t="s">
        <v>331</v>
      </c>
      <c r="C30" s="3"/>
      <c r="D30" s="3"/>
      <c r="E30" s="1">
        <v/>
      </c>
      <c r="F30" s="1">
        <v/>
      </c>
      <c r="G30" s="1">
        <v/>
      </c>
      <c r="H30" s="1">
        <v/>
      </c>
    </row>
    <row r="31" customHeight="1" ht="21" x14ac:dyDescent="0.25">
      <c r="A31" s="1">
        <v/>
      </c>
      <c r="B31" s="7" t="s">
        <v>30</v>
      </c>
      <c r="C31" s="1" t="s">
        <v>332</v>
      </c>
      <c r="D31" s="7" t="s">
        <v>32</v>
      </c>
      <c r="E31" s="11">
        <f ca="1">=sin(0.5)</f>
      </c>
      <c r="F31" s="1">
        <v/>
      </c>
      <c r="G31" s="1">
        <v/>
      </c>
      <c r="H31" s="1">
        <v/>
      </c>
    </row>
    <row r="32" customHeight="1" ht="21" x14ac:dyDescent="0.25">
      <c r="A32" s="1">
        <v/>
      </c>
      <c r="B32" s="1">
        <v/>
      </c>
      <c r="C32" s="1">
        <v/>
      </c>
      <c r="D32" s="1">
        <v/>
      </c>
      <c r="E32" s="1">
        <v/>
      </c>
      <c r="F32" s="1">
        <v/>
      </c>
      <c r="G32" s="1">
        <v/>
      </c>
      <c r="H32" s="1">
        <v/>
      </c>
    </row>
    <row r="33" customHeight="1" ht="21" x14ac:dyDescent="0.25">
      <c r="A33" s="1">
        <v/>
      </c>
      <c r="B33" s="9" t="s">
        <v>333</v>
      </c>
      <c r="C33" s="1">
        <v/>
      </c>
      <c r="D33" s="1">
        <v/>
      </c>
      <c r="E33" s="1">
        <v/>
      </c>
      <c r="F33" s="1">
        <v/>
      </c>
      <c r="G33" s="1">
        <v/>
      </c>
      <c r="H33" s="1">
        <v/>
      </c>
    </row>
    <row r="34" customHeight="1" ht="21" x14ac:dyDescent="0.25">
      <c r="A34" s="1">
        <v/>
      </c>
      <c r="B34" s="1" t="s">
        <v>334</v>
      </c>
      <c r="C34" s="3"/>
      <c r="D34" s="1">
        <v/>
      </c>
      <c r="E34" s="1">
        <v/>
      </c>
      <c r="F34" s="1">
        <v/>
      </c>
      <c r="G34" s="1">
        <v/>
      </c>
      <c r="H34" s="1">
        <v/>
      </c>
    </row>
    <row r="35" customHeight="1" ht="21" x14ac:dyDescent="0.25">
      <c r="A35" s="1">
        <v/>
      </c>
      <c r="B35" s="7" t="s">
        <v>30</v>
      </c>
      <c r="C35" s="1" t="s">
        <v>335</v>
      </c>
      <c r="D35" s="7" t="s">
        <v>32</v>
      </c>
      <c r="E35" s="11">
        <f ca="1">=tan(0.75)</f>
      </c>
      <c r="F35" s="1">
        <v/>
      </c>
      <c r="G35" s="1">
        <v/>
      </c>
      <c r="H35" s="1">
        <v/>
      </c>
    </row>
    <row r="36" customHeight="1" ht="21" x14ac:dyDescent="0.25">
      <c r="A36" s="1">
        <v/>
      </c>
      <c r="B36" s="1">
        <v/>
      </c>
      <c r="C36" s="1">
        <v/>
      </c>
      <c r="D36" s="1">
        <v/>
      </c>
      <c r="E36" s="1">
        <v/>
      </c>
      <c r="F36" s="1">
        <v/>
      </c>
      <c r="G36" s="1">
        <v/>
      </c>
      <c r="H36" s="1">
        <v/>
      </c>
    </row>
    <row r="37" customHeight="1" ht="21" x14ac:dyDescent="0.25">
      <c r="A37" s="1">
        <v/>
      </c>
      <c r="B37" s="9" t="s">
        <v>336</v>
      </c>
      <c r="C37" s="1">
        <v/>
      </c>
      <c r="D37" s="1">
        <v/>
      </c>
      <c r="E37" s="1">
        <v/>
      </c>
      <c r="F37" s="1">
        <v/>
      </c>
      <c r="G37" s="1">
        <v/>
      </c>
      <c r="H37" s="1">
        <v/>
      </c>
    </row>
    <row r="38" customHeight="1" ht="21" x14ac:dyDescent="0.25">
      <c r="A38" s="1">
        <v/>
      </c>
      <c r="B38" s="1" t="s">
        <v>337</v>
      </c>
      <c r="C38" s="3"/>
      <c r="D38" s="3"/>
      <c r="E38" s="1">
        <v/>
      </c>
      <c r="F38" s="1">
        <v/>
      </c>
      <c r="G38" s="1">
        <v/>
      </c>
      <c r="H38" s="1">
        <v/>
      </c>
    </row>
    <row r="39" customHeight="1" ht="21" x14ac:dyDescent="0.25">
      <c r="A39" s="1">
        <v/>
      </c>
      <c r="B39" s="7" t="s">
        <v>30</v>
      </c>
      <c r="C39" s="1" t="s">
        <v>338</v>
      </c>
      <c r="D39" s="7" t="s">
        <v>32</v>
      </c>
      <c r="E39" s="11">
        <f ca="1">=atan2(90, 15)</f>
      </c>
      <c r="F39" s="1">
        <v/>
      </c>
      <c r="G39" s="1">
        <v/>
      </c>
      <c r="H39" s="1">
        <v/>
      </c>
    </row>
    <row r="40" customHeight="1" ht="21" x14ac:dyDescent="0.25">
      <c r="A40" s="1">
        <v/>
      </c>
      <c r="B40" s="1">
        <v/>
      </c>
      <c r="C40" s="1">
        <v/>
      </c>
      <c r="D40" s="1">
        <v/>
      </c>
      <c r="E40" s="1">
        <v/>
      </c>
      <c r="F40" s="1">
        <v/>
      </c>
      <c r="G40" s="1">
        <v/>
      </c>
      <c r="H40" s="1">
        <v/>
      </c>
    </row>
    <row r="41" customHeight="1" ht="21" x14ac:dyDescent="0.25">
      <c r="A41" s="1">
        <v/>
      </c>
      <c r="B41" s="9" t="s">
        <v>339</v>
      </c>
      <c r="C41" s="1">
        <v/>
      </c>
      <c r="D41" s="1">
        <v/>
      </c>
      <c r="E41" s="1">
        <v/>
      </c>
      <c r="F41" s="1">
        <v/>
      </c>
      <c r="G41" s="1">
        <v/>
      </c>
      <c r="H41" s="1">
        <v/>
      </c>
    </row>
    <row r="42" customHeight="1" ht="21" x14ac:dyDescent="0.25">
      <c r="A42" s="1">
        <v/>
      </c>
      <c r="B42" s="1" t="s">
        <v>340</v>
      </c>
      <c r="C42" s="3"/>
      <c r="D42" s="3"/>
      <c r="E42" s="3"/>
      <c r="F42" s="3"/>
      <c r="G42" s="1">
        <v/>
      </c>
      <c r="H42" s="1">
        <v/>
      </c>
    </row>
    <row r="43" customHeight="1" ht="21" x14ac:dyDescent="0.25">
      <c r="A43" s="1">
        <v/>
      </c>
      <c r="B43" s="7" t="s">
        <v>30</v>
      </c>
      <c r="C43" s="1" t="s">
        <v>341</v>
      </c>
      <c r="D43" s="7" t="s">
        <v>32</v>
      </c>
      <c r="E43" s="11">
        <f ca="1">=ceiling(6.03, 1)</f>
      </c>
      <c r="F43" s="1">
        <v/>
      </c>
      <c r="G43" s="1">
        <v/>
      </c>
      <c r="H43" s="1">
        <v/>
      </c>
    </row>
    <row r="44" customHeight="1" ht="21" x14ac:dyDescent="0.25">
      <c r="A44" s="1">
        <v/>
      </c>
      <c r="B44" s="1">
        <v/>
      </c>
      <c r="C44" s="1">
        <v/>
      </c>
      <c r="D44" s="1">
        <v/>
      </c>
      <c r="E44" s="1">
        <v/>
      </c>
      <c r="F44" s="1">
        <v/>
      </c>
      <c r="G44" s="1">
        <v/>
      </c>
      <c r="H44" s="1">
        <v/>
      </c>
    </row>
    <row r="45" customHeight="1" ht="21" x14ac:dyDescent="0.25">
      <c r="A45" s="1">
        <v/>
      </c>
      <c r="B45" s="9" t="s">
        <v>342</v>
      </c>
      <c r="C45" s="1">
        <v/>
      </c>
      <c r="D45" s="1">
        <v/>
      </c>
      <c r="E45" s="1">
        <v/>
      </c>
      <c r="F45" s="1">
        <v/>
      </c>
      <c r="G45" s="1">
        <v/>
      </c>
      <c r="H45" s="1">
        <v/>
      </c>
    </row>
    <row r="46" customHeight="1" ht="21" x14ac:dyDescent="0.25">
      <c r="A46" s="1">
        <v/>
      </c>
      <c r="B46" s="1" t="s">
        <v>343</v>
      </c>
      <c r="C46" s="3"/>
      <c r="D46" s="3"/>
      <c r="E46" s="1">
        <v/>
      </c>
      <c r="F46" s="1">
        <v/>
      </c>
      <c r="G46" s="1">
        <v/>
      </c>
      <c r="H46" s="1">
        <v/>
      </c>
    </row>
    <row r="47" customHeight="1" ht="21" x14ac:dyDescent="0.25">
      <c r="A47" s="1">
        <v/>
      </c>
      <c r="B47" s="7" t="s">
        <v>30</v>
      </c>
      <c r="C47" s="1" t="s">
        <v>344</v>
      </c>
      <c r="D47" s="7" t="s">
        <v>32</v>
      </c>
      <c r="E47" s="11">
        <f ca="1">=floor(7.96, 1)</f>
      </c>
      <c r="F47" s="1">
        <v/>
      </c>
      <c r="G47" s="1">
        <v/>
      </c>
      <c r="H47" s="1">
        <v/>
      </c>
    </row>
    <row r="48" customHeight="1" ht="21" x14ac:dyDescent="0.25">
      <c r="A48" s="1">
        <v/>
      </c>
      <c r="B48" s="7">
        <v/>
      </c>
      <c r="C48" s="1">
        <v/>
      </c>
      <c r="D48" s="7">
        <v/>
      </c>
      <c r="E48" s="1">
        <v/>
      </c>
      <c r="F48" s="1">
        <v/>
      </c>
      <c r="G48" s="1">
        <v/>
      </c>
      <c r="H48" s="1">
        <v/>
      </c>
    </row>
    <row r="49" customHeight="1" ht="21" x14ac:dyDescent="0.25">
      <c r="A49" s="1">
        <v/>
      </c>
      <c r="B49" s="9" t="s">
        <v>345</v>
      </c>
      <c r="C49" s="1">
        <v/>
      </c>
      <c r="D49" s="1">
        <v/>
      </c>
      <c r="E49" s="1">
        <v/>
      </c>
      <c r="F49" s="1">
        <v/>
      </c>
      <c r="G49" s="1">
        <v/>
      </c>
      <c r="H49" s="1">
        <v/>
      </c>
    </row>
    <row r="50" customHeight="1" ht="21" x14ac:dyDescent="0.25">
      <c r="A50" s="1">
        <v/>
      </c>
      <c r="B50" s="1" t="s">
        <v>346</v>
      </c>
      <c r="C50" s="3"/>
      <c r="D50" s="3"/>
      <c r="E50" s="1">
        <v/>
      </c>
      <c r="F50" s="1">
        <v/>
      </c>
      <c r="G50" s="1">
        <v/>
      </c>
      <c r="H50" s="1">
        <v/>
      </c>
    </row>
    <row r="51" customHeight="1" ht="21" x14ac:dyDescent="0.25">
      <c r="A51" s="1">
        <v/>
      </c>
      <c r="B51" s="7" t="s">
        <v>30</v>
      </c>
      <c r="C51" s="1" t="s">
        <v>347</v>
      </c>
      <c r="D51" s="7" t="s">
        <v>32</v>
      </c>
      <c r="E51" s="11">
        <f ca="1">=round(7.56, 1)</f>
      </c>
      <c r="F51" s="1">
        <v/>
      </c>
      <c r="G51" s="1">
        <v/>
      </c>
      <c r="H51" s="1">
        <v/>
      </c>
    </row>
    <row r="52" customHeight="1" ht="21" x14ac:dyDescent="0.25">
      <c r="A52" s="1">
        <v/>
      </c>
      <c r="B52" s="7" t="s">
        <v>30</v>
      </c>
      <c r="C52" s="1" t="s">
        <v>348</v>
      </c>
      <c r="D52" s="7" t="s">
        <v>32</v>
      </c>
      <c r="E52" s="11">
        <f ca="1">=round(7.54, 1)</f>
      </c>
      <c r="F52" s="1">
        <v/>
      </c>
      <c r="G52" s="1">
        <v/>
      </c>
      <c r="H52" s="1">
        <v/>
      </c>
    </row>
    <row r="53" customHeight="1" ht="21" x14ac:dyDescent="0.25">
      <c r="A53" s="1">
        <v/>
      </c>
      <c r="B53" s="1">
        <v/>
      </c>
      <c r="C53" s="1">
        <v/>
      </c>
      <c r="D53" s="1">
        <v/>
      </c>
      <c r="E53" s="1">
        <v/>
      </c>
      <c r="F53" s="1">
        <v/>
      </c>
      <c r="G53" s="1">
        <v/>
      </c>
      <c r="H53" s="1">
        <v/>
      </c>
    </row>
    <row r="54" customHeight="1" ht="21" x14ac:dyDescent="0.25">
      <c r="A54" s="1">
        <v/>
      </c>
      <c r="B54" s="9" t="s">
        <v>349</v>
      </c>
      <c r="C54" s="1">
        <v/>
      </c>
      <c r="D54" s="1">
        <v/>
      </c>
      <c r="E54" s="1">
        <v/>
      </c>
      <c r="F54" s="1">
        <v/>
      </c>
      <c r="G54" s="1">
        <v/>
      </c>
      <c r="H54" s="1">
        <v/>
      </c>
    </row>
    <row r="55" customHeight="1" ht="21" x14ac:dyDescent="0.25">
      <c r="A55" s="1">
        <v/>
      </c>
      <c r="B55" s="1" t="s">
        <v>350</v>
      </c>
      <c r="C55" s="3"/>
      <c r="D55" s="3"/>
      <c r="E55" s="1">
        <v/>
      </c>
      <c r="F55" s="1">
        <v/>
      </c>
      <c r="G55" s="1">
        <v/>
      </c>
      <c r="H55" s="1">
        <v/>
      </c>
    </row>
    <row r="56" customHeight="1" ht="21" x14ac:dyDescent="0.25">
      <c r="A56" s="1">
        <v/>
      </c>
      <c r="B56" s="7" t="s">
        <v>30</v>
      </c>
      <c r="C56" s="1" t="s">
        <v>351</v>
      </c>
      <c r="D56" s="7" t="s">
        <v>32</v>
      </c>
      <c r="E56" s="11">
        <f ca="1">=exp(-1)</f>
      </c>
      <c r="F56" s="1">
        <v/>
      </c>
      <c r="G56" s="1">
        <v/>
      </c>
      <c r="H56" s="1">
        <v/>
      </c>
    </row>
    <row r="57" customHeight="1" ht="21" x14ac:dyDescent="0.25">
      <c r="A57" s="1">
        <v/>
      </c>
      <c r="B57" s="1">
        <v/>
      </c>
      <c r="C57" s="1">
        <v/>
      </c>
      <c r="D57" s="1">
        <v/>
      </c>
      <c r="E57" s="1">
        <v/>
      </c>
      <c r="F57" s="1">
        <v/>
      </c>
      <c r="G57" s="1">
        <v/>
      </c>
      <c r="H57" s="1">
        <v/>
      </c>
    </row>
    <row r="58" customHeight="1" ht="21" x14ac:dyDescent="0.25">
      <c r="A58" s="1">
        <v/>
      </c>
      <c r="B58" s="9" t="s">
        <v>352</v>
      </c>
      <c r="C58" s="1">
        <v/>
      </c>
      <c r="D58" s="1">
        <v/>
      </c>
      <c r="E58" s="1">
        <v/>
      </c>
      <c r="F58" s="1">
        <v/>
      </c>
      <c r="G58" s="1">
        <v/>
      </c>
      <c r="H58" s="1">
        <v/>
      </c>
    </row>
    <row r="59" customHeight="1" ht="21" x14ac:dyDescent="0.25">
      <c r="A59" s="1">
        <v/>
      </c>
      <c r="B59" s="1" t="s">
        <v>353</v>
      </c>
      <c r="C59" s="3"/>
      <c r="D59" s="3"/>
      <c r="E59" s="1">
        <v/>
      </c>
      <c r="F59" s="1">
        <v/>
      </c>
      <c r="G59" s="1">
        <v/>
      </c>
      <c r="H59" s="1">
        <v/>
      </c>
    </row>
    <row r="60" customHeight="1" ht="21" x14ac:dyDescent="0.25">
      <c r="A60" s="1">
        <v/>
      </c>
      <c r="B60" s="7" t="s">
        <v>30</v>
      </c>
      <c r="C60" s="1" t="s">
        <v>354</v>
      </c>
      <c r="D60" s="7" t="s">
        <v>32</v>
      </c>
      <c r="E60" s="11">
        <f ca="1">=ln(15)</f>
      </c>
      <c r="F60" s="1">
        <v/>
      </c>
      <c r="G60" s="1">
        <v/>
      </c>
      <c r="H60" s="1">
        <v/>
      </c>
    </row>
    <row r="61" customHeight="1" ht="21" x14ac:dyDescent="0.25">
      <c r="A61" s="1">
        <v/>
      </c>
      <c r="B61" s="1">
        <v/>
      </c>
      <c r="C61" s="1">
        <v/>
      </c>
      <c r="D61" s="1">
        <v/>
      </c>
      <c r="E61" s="1">
        <v/>
      </c>
      <c r="F61" s="1">
        <v/>
      </c>
      <c r="G61" s="1">
        <v/>
      </c>
      <c r="H61" s="1">
        <v/>
      </c>
    </row>
    <row r="62" customHeight="1" ht="21" x14ac:dyDescent="0.25">
      <c r="A62" s="1">
        <v/>
      </c>
      <c r="B62" s="9" t="s">
        <v>355</v>
      </c>
      <c r="C62" s="1">
        <v/>
      </c>
      <c r="D62" s="1">
        <v/>
      </c>
      <c r="E62" s="1">
        <v/>
      </c>
      <c r="F62" s="1">
        <v/>
      </c>
      <c r="G62" s="1">
        <v/>
      </c>
      <c r="H62" s="1">
        <v/>
      </c>
    </row>
    <row r="63" customHeight="1" ht="21" x14ac:dyDescent="0.25">
      <c r="A63" s="1">
        <v/>
      </c>
      <c r="B63" s="1" t="s">
        <v>356</v>
      </c>
      <c r="C63" s="3"/>
      <c r="D63" s="1">
        <v/>
      </c>
      <c r="E63" s="1">
        <v/>
      </c>
      <c r="F63" s="1">
        <v/>
      </c>
      <c r="G63" s="1">
        <v/>
      </c>
      <c r="H63" s="1">
        <v/>
      </c>
    </row>
    <row r="64" customHeight="1" ht="21" x14ac:dyDescent="0.25">
      <c r="A64" s="1">
        <v/>
      </c>
      <c r="B64" s="7" t="s">
        <v>30</v>
      </c>
      <c r="C64" s="1" t="s">
        <v>357</v>
      </c>
      <c r="D64" s="7" t="s">
        <v>32</v>
      </c>
      <c r="E64" s="11">
        <f ca="1">=sqrt(16)</f>
      </c>
      <c r="F64" s="1">
        <v/>
      </c>
      <c r="G64" s="1">
        <v/>
      </c>
      <c r="H64" s="1">
        <v/>
      </c>
    </row>
    <row r="65" customHeight="1" ht="21" x14ac:dyDescent="0.25">
      <c r="A65" s="1">
        <v/>
      </c>
      <c r="B65" s="1">
        <v/>
      </c>
      <c r="C65" s="1">
        <v/>
      </c>
      <c r="D65" s="1">
        <v/>
      </c>
      <c r="E65" s="1">
        <v/>
      </c>
      <c r="F65" s="1">
        <v/>
      </c>
      <c r="G65" s="1">
        <v/>
      </c>
      <c r="H65" s="1">
        <v/>
      </c>
    </row>
    <row r="66" customHeight="1" ht="21" x14ac:dyDescent="0.25">
      <c r="A66" s="1">
        <v/>
      </c>
      <c r="B66" s="9" t="s">
        <v>358</v>
      </c>
      <c r="C66" s="1">
        <v/>
      </c>
      <c r="D66" s="1">
        <v/>
      </c>
      <c r="E66" s="1">
        <v/>
      </c>
      <c r="F66" s="1">
        <v/>
      </c>
      <c r="G66" s="1">
        <v/>
      </c>
      <c r="H66" s="1">
        <v/>
      </c>
    </row>
    <row r="67" customHeight="1" ht="21" x14ac:dyDescent="0.25">
      <c r="A67" s="1">
        <v/>
      </c>
      <c r="B67" s="1" t="s">
        <v>359</v>
      </c>
      <c r="C67" s="3"/>
      <c r="D67" s="3"/>
      <c r="E67" s="1">
        <v/>
      </c>
      <c r="F67" s="1">
        <v/>
      </c>
      <c r="G67" s="1">
        <v/>
      </c>
      <c r="H67" s="1">
        <v/>
      </c>
    </row>
    <row r="68" customHeight="1" ht="21" x14ac:dyDescent="0.25">
      <c r="A68" s="1">
        <v/>
      </c>
      <c r="B68" s="7" t="s">
        <v>30</v>
      </c>
      <c r="C68" s="1" t="s">
        <v>360</v>
      </c>
      <c r="D68" s="7" t="s">
        <v>32</v>
      </c>
      <c r="E68" s="11">
        <f ca="1">=power(1.5, 0.5)</f>
      </c>
      <c r="F68" s="1">
        <v/>
      </c>
      <c r="G68" s="1">
        <v/>
      </c>
      <c r="H68" s="1">
        <v/>
      </c>
    </row>
    <row r="69" customHeight="1" ht="21" x14ac:dyDescent="0.25">
      <c r="A69" s="1">
        <v/>
      </c>
      <c r="B69" s="1">
        <v/>
      </c>
      <c r="C69" s="1">
        <v/>
      </c>
      <c r="D69" s="1">
        <v/>
      </c>
      <c r="E69" s="1">
        <v/>
      </c>
      <c r="F69" s="1">
        <v/>
      </c>
      <c r="G69" s="1">
        <v/>
      </c>
      <c r="H69" s="1">
        <v/>
      </c>
    </row>
    <row r="70" customHeight="1" ht="21" x14ac:dyDescent="0.25">
      <c r="A70" s="1">
        <v/>
      </c>
      <c r="B70" s="9" t="s">
        <v>361</v>
      </c>
      <c r="C70" s="1">
        <v/>
      </c>
      <c r="D70" s="1">
        <v/>
      </c>
      <c r="E70" s="1">
        <v/>
      </c>
      <c r="F70" s="1">
        <v/>
      </c>
      <c r="G70" s="1">
        <v/>
      </c>
      <c r="H70" s="1">
        <v/>
      </c>
    </row>
    <row r="71" customHeight="1" ht="21" x14ac:dyDescent="0.25">
      <c r="A71" s="1">
        <v/>
      </c>
      <c r="B71" s="1" t="s">
        <v>362</v>
      </c>
      <c r="C71" s="3"/>
      <c r="D71" s="3"/>
      <c r="E71" s="1">
        <v/>
      </c>
      <c r="F71" s="1">
        <v/>
      </c>
      <c r="G71" s="1">
        <v/>
      </c>
      <c r="H71" s="1">
        <v/>
      </c>
    </row>
    <row r="72" customHeight="1" ht="21" x14ac:dyDescent="0.25">
      <c r="A72" s="1">
        <v/>
      </c>
      <c r="B72" s="7" t="s">
        <v>30</v>
      </c>
      <c r="C72" s="1" t="s">
        <v>363</v>
      </c>
      <c r="D72" s="7" t="s">
        <v>32</v>
      </c>
      <c r="E72" s="11">
        <f ca="1">=mod(11, 3)</f>
      </c>
      <c r="F72" s="1">
        <v/>
      </c>
      <c r="G72" s="1">
        <v/>
      </c>
      <c r="H72" s="1">
        <v/>
      </c>
    </row>
    <row r="73" customHeight="1" ht="21" x14ac:dyDescent="0.25">
      <c r="A73" s="1">
        <v/>
      </c>
      <c r="B73" s="1">
        <v/>
      </c>
      <c r="C73" s="1">
        <v/>
      </c>
      <c r="D73" s="1">
        <v/>
      </c>
      <c r="E73" s="1">
        <v/>
      </c>
      <c r="F73" s="1">
        <v/>
      </c>
      <c r="G73" s="1">
        <v/>
      </c>
      <c r="H73" s="1">
        <v/>
      </c>
    </row>
    <row r="74" customHeight="1" ht="21" x14ac:dyDescent="0.25">
      <c r="A74" s="1">
        <v/>
      </c>
      <c r="B74" s="9" t="s">
        <v>364</v>
      </c>
      <c r="C74" s="3"/>
      <c r="D74" s="1">
        <v/>
      </c>
      <c r="E74" s="1">
        <v/>
      </c>
      <c r="F74" s="1">
        <v/>
      </c>
      <c r="G74" s="1">
        <v/>
      </c>
      <c r="H74" s="1">
        <v/>
      </c>
    </row>
    <row r="75" customHeight="1" ht="21" x14ac:dyDescent="0.25">
      <c r="A75" s="1">
        <v/>
      </c>
      <c r="B75" s="1" t="s">
        <v>343</v>
      </c>
      <c r="C75" s="3"/>
      <c r="D75" s="3"/>
      <c r="E75" s="1">
        <v/>
      </c>
      <c r="F75" s="1">
        <v/>
      </c>
      <c r="G75" s="1">
        <v/>
      </c>
      <c r="H75" s="1">
        <v/>
      </c>
    </row>
    <row r="76" customHeight="1" ht="21" x14ac:dyDescent="0.25">
      <c r="A76" s="1">
        <v/>
      </c>
      <c r="B76" s="7" t="s">
        <v>30</v>
      </c>
      <c r="C76" s="1" t="s">
        <v>365</v>
      </c>
      <c r="D76" s="3"/>
      <c r="E76" s="1">
        <v/>
      </c>
      <c r="F76" s="1">
        <v/>
      </c>
      <c r="G76" s="1">
        <v/>
      </c>
      <c r="H76" s="1">
        <v/>
      </c>
    </row>
    <row r="77" customHeight="1" ht="21" x14ac:dyDescent="0.25">
      <c r="A77" s="1">
        <v/>
      </c>
      <c r="B77" s="7" t="s">
        <v>32</v>
      </c>
      <c r="C77" s="11">
        <f ca="1">=rounddown(11.987, 2)</f>
      </c>
      <c r="D77" s="1">
        <v/>
      </c>
      <c r="E77" s="1">
        <v/>
      </c>
      <c r="F77" s="1">
        <v/>
      </c>
      <c r="G77" s="1">
        <v/>
      </c>
      <c r="H77" s="1">
        <v/>
      </c>
    </row>
    <row r="78" customHeight="1" ht="21" x14ac:dyDescent="0.25">
      <c r="A78" s="1">
        <v/>
      </c>
      <c r="B78" s="1">
        <v/>
      </c>
      <c r="C78" s="1">
        <v/>
      </c>
      <c r="D78" s="1">
        <v/>
      </c>
      <c r="E78" s="1">
        <v/>
      </c>
      <c r="F78" s="1">
        <v/>
      </c>
      <c r="G78" s="1">
        <v/>
      </c>
      <c r="H78" s="1">
        <v/>
      </c>
    </row>
    <row r="79" customHeight="1" ht="21" x14ac:dyDescent="0.25">
      <c r="A79" s="1">
        <v/>
      </c>
      <c r="B79" s="9" t="s">
        <v>366</v>
      </c>
      <c r="C79" s="1">
        <v/>
      </c>
      <c r="D79" s="1">
        <v/>
      </c>
      <c r="E79" s="1">
        <v/>
      </c>
      <c r="F79" s="1">
        <v/>
      </c>
      <c r="G79" s="1">
        <v/>
      </c>
      <c r="H79" s="1">
        <v/>
      </c>
    </row>
    <row r="80" customHeight="1" ht="21" x14ac:dyDescent="0.25">
      <c r="A80" s="1">
        <v/>
      </c>
      <c r="B80" s="1" t="s">
        <v>367</v>
      </c>
      <c r="C80" s="3"/>
      <c r="D80" s="3"/>
      <c r="E80" s="1">
        <v/>
      </c>
      <c r="F80" s="1">
        <v/>
      </c>
      <c r="G80" s="1">
        <v/>
      </c>
      <c r="H80" s="1">
        <v/>
      </c>
    </row>
    <row r="81" customHeight="1" ht="21" x14ac:dyDescent="0.25">
      <c r="A81" s="1">
        <v/>
      </c>
      <c r="B81" s="7" t="s">
        <v>30</v>
      </c>
      <c r="C81" s="1" t="s">
        <v>368</v>
      </c>
      <c r="D81" s="3"/>
      <c r="E81" s="1">
        <v/>
      </c>
      <c r="F81" s="1">
        <v/>
      </c>
      <c r="G81" s="1">
        <v/>
      </c>
      <c r="H81" s="1">
        <v/>
      </c>
    </row>
    <row r="82" customHeight="1" ht="21" x14ac:dyDescent="0.25">
      <c r="A82" s="1">
        <v/>
      </c>
      <c r="B82" s="7" t="s">
        <v>32</v>
      </c>
      <c r="C82" s="11">
        <f ca="1">=roundup(11.982, 2)</f>
      </c>
      <c r="D82" s="1">
        <v/>
      </c>
      <c r="E82" s="1">
        <v/>
      </c>
      <c r="F82" s="1">
        <v/>
      </c>
      <c r="G82" s="1">
        <v/>
      </c>
      <c r="H82" s="1">
        <v/>
      </c>
    </row>
    <row r="83" customHeight="1" ht="21" x14ac:dyDescent="0.25">
      <c r="A83" s="1">
        <v/>
      </c>
      <c r="B83" s="1">
        <v/>
      </c>
      <c r="C83" s="1">
        <v/>
      </c>
      <c r="D83" s="1">
        <v/>
      </c>
      <c r="E83" s="1">
        <v/>
      </c>
      <c r="F83" s="1">
        <v/>
      </c>
      <c r="G83" s="1">
        <v/>
      </c>
      <c r="H83" s="1">
        <v/>
      </c>
    </row>
    <row r="84" customHeight="1" ht="21" x14ac:dyDescent="0.25">
      <c r="A84" s="1">
        <v/>
      </c>
      <c r="B84" s="9" t="s">
        <v>369</v>
      </c>
      <c r="C84" s="1">
        <v/>
      </c>
      <c r="D84" s="1">
        <v/>
      </c>
      <c r="E84" s="1">
        <v/>
      </c>
      <c r="F84" s="1">
        <v/>
      </c>
      <c r="G84" s="1">
        <v/>
      </c>
      <c r="H84" s="1">
        <v/>
      </c>
    </row>
    <row r="85" customHeight="1" ht="21" x14ac:dyDescent="0.25">
      <c r="A85" s="1">
        <v/>
      </c>
      <c r="B85" s="1" t="s">
        <v>370</v>
      </c>
      <c r="C85" s="3"/>
      <c r="D85" s="1">
        <v/>
      </c>
      <c r="E85" s="1">
        <v/>
      </c>
      <c r="F85" s="1">
        <v/>
      </c>
      <c r="G85" s="1">
        <v/>
      </c>
      <c r="H85" s="1">
        <v/>
      </c>
    </row>
    <row r="86" customHeight="1" ht="21" x14ac:dyDescent="0.25">
      <c r="A86" s="1">
        <v/>
      </c>
      <c r="B86" s="7" t="s">
        <v>30</v>
      </c>
      <c r="C86" s="1" t="s">
        <v>371</v>
      </c>
      <c r="D86" s="7" t="s">
        <v>32</v>
      </c>
      <c r="E86" s="11">
        <f ca="1">=trunc(8.9)</f>
      </c>
      <c r="F86" s="1">
        <v/>
      </c>
      <c r="G86" s="1">
        <v/>
      </c>
      <c r="H86" s="1">
        <v/>
      </c>
    </row>
    <row r="87" customHeight="1" ht="21" x14ac:dyDescent="0.25">
      <c r="A87" s="1">
        <v/>
      </c>
      <c r="B87" s="1">
        <v/>
      </c>
      <c r="C87" s="1">
        <v/>
      </c>
      <c r="D87" s="1">
        <v/>
      </c>
      <c r="E87" s="1">
        <v/>
      </c>
      <c r="F87" s="1">
        <v/>
      </c>
      <c r="G87" s="1">
        <v/>
      </c>
      <c r="H87" s="1">
        <v/>
      </c>
    </row>
    <row r="88" customHeight="1" ht="21" x14ac:dyDescent="0.25">
      <c r="A88" s="1">
        <v/>
      </c>
      <c r="B88" s="1">
        <v/>
      </c>
      <c r="C88" s="1">
        <v/>
      </c>
      <c r="D88" s="1">
        <v/>
      </c>
      <c r="E88" s="1">
        <v/>
      </c>
      <c r="F88" s="1">
        <v/>
      </c>
      <c r="G88" s="1">
        <v/>
      </c>
      <c r="H88" s="1">
        <v/>
      </c>
    </row>
    <row r="89" customHeight="1" ht="21" x14ac:dyDescent="0.25">
      <c r="A89" s="1">
        <v/>
      </c>
      <c r="B89" s="1">
        <v/>
      </c>
      <c r="C89" s="1">
        <v/>
      </c>
      <c r="D89" s="1">
        <v/>
      </c>
      <c r="E89" s="1">
        <v/>
      </c>
      <c r="F89" s="1">
        <v/>
      </c>
      <c r="G89" s="1">
        <v/>
      </c>
      <c r="H89" s="1">
        <v/>
      </c>
    </row>
    <row r="90" customHeight="1" ht="21" x14ac:dyDescent="0.25">
      <c r="A90" s="1">
        <v/>
      </c>
      <c r="B90" s="1">
        <v/>
      </c>
      <c r="C90" s="1">
        <v/>
      </c>
      <c r="D90" s="1">
        <v/>
      </c>
      <c r="E90" s="1">
        <v/>
      </c>
      <c r="F90" s="1">
        <v/>
      </c>
      <c r="G90" s="1">
        <v/>
      </c>
      <c r="H90" s="1">
        <v/>
      </c>
    </row>
  </sheetData>
  <mergeCells count="24">
    <mergeCell ref="B2:C2"/>
    <mergeCell ref="B6:D6"/>
    <mergeCell ref="B10:D10"/>
    <mergeCell ref="B14:D14"/>
    <mergeCell ref="B18:C18"/>
    <mergeCell ref="B22:D22"/>
    <mergeCell ref="B26:C26"/>
    <mergeCell ref="B30:D30"/>
    <mergeCell ref="B34:C34"/>
    <mergeCell ref="B38:D38"/>
    <mergeCell ref="B42:F42"/>
    <mergeCell ref="B46:D46"/>
    <mergeCell ref="B50:D50"/>
    <mergeCell ref="B55:D55"/>
    <mergeCell ref="B59:D59"/>
    <mergeCell ref="B63:C63"/>
    <mergeCell ref="B67:D67"/>
    <mergeCell ref="B71:D71"/>
    <mergeCell ref="B74:C74"/>
    <mergeCell ref="B75:D75"/>
    <mergeCell ref="C76:D76"/>
    <mergeCell ref="B80:D80"/>
    <mergeCell ref="C81:D81"/>
    <mergeCell ref="B85:C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9" t="s">
        <v>288</v>
      </c>
      <c r="C1" s="3"/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" t="s">
        <v>289</v>
      </c>
      <c r="C2" s="3"/>
      <c r="D2" s="3"/>
      <c r="E2" s="3"/>
      <c r="F2" s="3"/>
      <c r="G2" s="1">
        <v/>
      </c>
      <c r="H2" s="1">
        <v/>
      </c>
    </row>
    <row r="3" customHeight="1" ht="21" x14ac:dyDescent="0.25">
      <c r="A3" s="1">
        <v/>
      </c>
      <c r="B3" s="7" t="s">
        <v>30</v>
      </c>
      <c r="C3" s="1" t="s">
        <v>290</v>
      </c>
      <c r="D3" s="7" t="s">
        <v>32</v>
      </c>
      <c r="E3" s="11">
        <f ca="1">=1&gt;2</f>
      </c>
      <c r="F3" s="1">
        <v/>
      </c>
      <c r="G3" s="1">
        <v/>
      </c>
      <c r="H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</row>
    <row r="5" customHeight="1" ht="21" x14ac:dyDescent="0.25">
      <c r="A5" s="1">
        <v/>
      </c>
      <c r="B5" s="9" t="s">
        <v>291</v>
      </c>
      <c r="C5" s="1">
        <v/>
      </c>
      <c r="D5" s="1">
        <v/>
      </c>
      <c r="E5" s="1">
        <v/>
      </c>
      <c r="F5" s="1">
        <v/>
      </c>
      <c r="G5" s="1">
        <v/>
      </c>
      <c r="H5" s="1">
        <v/>
      </c>
    </row>
    <row r="6" customHeight="1" ht="21" x14ac:dyDescent="0.25">
      <c r="A6" s="1">
        <v/>
      </c>
      <c r="B6" s="1" t="s">
        <v>292</v>
      </c>
      <c r="C6" s="3"/>
      <c r="D6" s="1">
        <v/>
      </c>
      <c r="E6" s="1">
        <v/>
      </c>
      <c r="F6" s="1">
        <v/>
      </c>
      <c r="G6" s="1">
        <v/>
      </c>
      <c r="H6" s="1">
        <v/>
      </c>
    </row>
    <row r="7" customHeight="1" ht="21" x14ac:dyDescent="0.25">
      <c r="A7" s="1">
        <v/>
      </c>
      <c r="B7" s="7" t="s">
        <v>30</v>
      </c>
      <c r="C7" s="1" t="s">
        <v>293</v>
      </c>
      <c r="D7" s="7" t="s">
        <v>32</v>
      </c>
      <c r="E7" s="11">
        <f ca="1">=true()</f>
      </c>
      <c r="F7" s="1">
        <v/>
      </c>
      <c r="G7" s="1">
        <v/>
      </c>
      <c r="H7" s="1">
        <v/>
      </c>
    </row>
    <row r="8" customHeight="1" ht="21" x14ac:dyDescent="0.25">
      <c r="A8" s="1">
        <v/>
      </c>
      <c r="B8" s="1">
        <v/>
      </c>
      <c r="C8" s="1">
        <v/>
      </c>
      <c r="D8" s="1">
        <v/>
      </c>
      <c r="E8" s="1">
        <v/>
      </c>
      <c r="F8" s="1">
        <v/>
      </c>
      <c r="G8" s="1">
        <v/>
      </c>
      <c r="H8" s="1">
        <v/>
      </c>
    </row>
    <row r="9" customHeight="1" ht="21" x14ac:dyDescent="0.25">
      <c r="A9" s="1">
        <v/>
      </c>
      <c r="B9" s="9" t="s">
        <v>294</v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1">
        <v/>
      </c>
      <c r="B10" s="1" t="s">
        <v>295</v>
      </c>
      <c r="C10" s="3"/>
      <c r="D10" s="1">
        <v/>
      </c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7" t="s">
        <v>30</v>
      </c>
      <c r="C11" s="1" t="s">
        <v>296</v>
      </c>
      <c r="D11" s="7" t="s">
        <v>32</v>
      </c>
      <c r="E11" s="11">
        <f ca="1">=false()</f>
      </c>
      <c r="F11" s="1">
        <v/>
      </c>
      <c r="G11" s="1">
        <v/>
      </c>
      <c r="H11" s="1">
        <v/>
      </c>
    </row>
    <row r="12" customHeight="1" ht="21" x14ac:dyDescent="0.25">
      <c r="A12" s="1">
        <v/>
      </c>
      <c r="B12" s="1">
        <v/>
      </c>
      <c r="C12" s="1">
        <v/>
      </c>
      <c r="D12" s="1">
        <v/>
      </c>
      <c r="E12" s="1">
        <v/>
      </c>
      <c r="F12" s="1">
        <v/>
      </c>
      <c r="G12" s="1">
        <v/>
      </c>
      <c r="H12" s="1">
        <v/>
      </c>
    </row>
    <row r="13" customHeight="1" ht="21" x14ac:dyDescent="0.25">
      <c r="A13" s="1">
        <v/>
      </c>
      <c r="B13" s="9" t="s">
        <v>297</v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1" t="s">
        <v>298</v>
      </c>
      <c r="C14" s="3"/>
      <c r="D14" s="3"/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7" t="s">
        <v>30</v>
      </c>
      <c r="C15" s="1" t="s">
        <v>299</v>
      </c>
      <c r="D15" s="7" t="s">
        <v>32</v>
      </c>
      <c r="E15" s="11">
        <f ca="1">=and(true(),1&gt;2)</f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1">
        <v/>
      </c>
      <c r="C16" s="1">
        <v/>
      </c>
      <c r="D16" s="1">
        <v/>
      </c>
      <c r="E16" s="1">
        <v/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9" t="s">
        <v>300</v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1" t="s">
        <v>301</v>
      </c>
      <c r="C18" s="3"/>
      <c r="D18" s="3"/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7" t="s">
        <v>30</v>
      </c>
      <c r="C19" s="1" t="s">
        <v>302</v>
      </c>
      <c r="D19" s="7" t="s">
        <v>32</v>
      </c>
      <c r="E19" s="11">
        <f ca="1">=or(false(),1&lt;2)</f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1">
        <v/>
      </c>
      <c r="C20" s="1">
        <v/>
      </c>
      <c r="D20" s="1">
        <v/>
      </c>
      <c r="E20" s="1">
        <v/>
      </c>
      <c r="F20" s="1">
        <v/>
      </c>
      <c r="G20" s="1">
        <v/>
      </c>
      <c r="H20" s="1">
        <v/>
      </c>
    </row>
    <row r="21" customHeight="1" ht="21" x14ac:dyDescent="0.25">
      <c r="A21" s="1">
        <v/>
      </c>
      <c r="B21" s="9" t="s">
        <v>303</v>
      </c>
      <c r="C21" s="1">
        <v/>
      </c>
      <c r="D21" s="1">
        <v/>
      </c>
      <c r="E21" s="1">
        <v/>
      </c>
      <c r="F21" s="1">
        <v/>
      </c>
      <c r="G21" s="1">
        <v/>
      </c>
      <c r="H21" s="1">
        <v/>
      </c>
    </row>
    <row r="22" customHeight="1" ht="21" x14ac:dyDescent="0.25">
      <c r="A22" s="1">
        <v/>
      </c>
      <c r="B22" s="1" t="s">
        <v>304</v>
      </c>
      <c r="C22" s="3"/>
      <c r="D22" s="3"/>
      <c r="E22" s="1">
        <v/>
      </c>
      <c r="F22" s="1">
        <v/>
      </c>
      <c r="G22" s="1">
        <v/>
      </c>
      <c r="H22" s="1">
        <v/>
      </c>
    </row>
    <row r="23" customHeight="1" ht="21" x14ac:dyDescent="0.25">
      <c r="A23" s="1">
        <v/>
      </c>
      <c r="B23" s="7" t="s">
        <v>30</v>
      </c>
      <c r="C23" s="1" t="s">
        <v>305</v>
      </c>
      <c r="D23" s="7" t="s">
        <v>32</v>
      </c>
      <c r="E23" s="11">
        <f ca="1">=not(1&lt;2)</f>
      </c>
      <c r="F23" s="1">
        <v/>
      </c>
      <c r="G23" s="1">
        <v/>
      </c>
      <c r="H23" s="1">
        <v/>
      </c>
    </row>
    <row r="24" customHeight="1" ht="21" x14ac:dyDescent="0.25">
      <c r="A24" s="1">
        <v/>
      </c>
      <c r="B24" s="1">
        <v/>
      </c>
      <c r="C24" s="1">
        <v/>
      </c>
      <c r="D24" s="1">
        <v/>
      </c>
      <c r="E24" s="1">
        <v/>
      </c>
      <c r="F24" s="1">
        <v/>
      </c>
      <c r="G24" s="1">
        <v/>
      </c>
      <c r="H24" s="1">
        <v/>
      </c>
    </row>
    <row r="25" customHeight="1" ht="21" x14ac:dyDescent="0.25">
      <c r="A25" s="1">
        <v/>
      </c>
      <c r="B25" s="9" t="s">
        <v>306</v>
      </c>
      <c r="C25" s="1">
        <v/>
      </c>
      <c r="D25" s="1">
        <v/>
      </c>
      <c r="E25" s="1">
        <v/>
      </c>
      <c r="F25" s="1">
        <v/>
      </c>
      <c r="G25" s="1">
        <v/>
      </c>
      <c r="H25" s="1">
        <v/>
      </c>
    </row>
    <row r="26" customHeight="1" ht="21" x14ac:dyDescent="0.25">
      <c r="A26" s="1">
        <v/>
      </c>
      <c r="B26" s="1" t="s">
        <v>307</v>
      </c>
      <c r="C26" s="3"/>
      <c r="D26" s="1">
        <v/>
      </c>
      <c r="E26" s="1">
        <v/>
      </c>
      <c r="F26" s="1">
        <v/>
      </c>
      <c r="G26" s="1">
        <v/>
      </c>
      <c r="H26" s="1">
        <v/>
      </c>
    </row>
    <row r="27" customHeight="1" ht="21" x14ac:dyDescent="0.25">
      <c r="A27" s="1">
        <v/>
      </c>
      <c r="B27" s="7" t="s">
        <v>30</v>
      </c>
      <c r="C27" s="1" t="s">
        <v>308</v>
      </c>
      <c r="D27" s="3"/>
      <c r="E27" s="3"/>
      <c r="F27" s="1">
        <v/>
      </c>
      <c r="G27" s="1">
        <v/>
      </c>
      <c r="H27" s="1">
        <v/>
      </c>
    </row>
    <row r="28" customHeight="1" ht="21" x14ac:dyDescent="0.25">
      <c r="A28" s="1">
        <v/>
      </c>
      <c r="B28" s="7" t="s">
        <v>32</v>
      </c>
      <c r="C28" s="11">
        <f ca="1">=if(true(), "true result", "false result")</f>
      </c>
      <c r="D28" s="1">
        <v/>
      </c>
      <c r="E28" s="1">
        <v/>
      </c>
      <c r="F28" s="1">
        <v/>
      </c>
      <c r="G28" s="1">
        <v/>
      </c>
      <c r="H28" s="1">
        <v/>
      </c>
    </row>
    <row r="29" customHeight="1" ht="21" x14ac:dyDescent="0.25">
      <c r="A29" s="1">
        <v/>
      </c>
      <c r="B29" s="1">
        <v/>
      </c>
      <c r="C29" s="1">
        <v/>
      </c>
      <c r="D29" s="1">
        <v/>
      </c>
      <c r="E29" s="1">
        <v/>
      </c>
      <c r="F29" s="1">
        <v/>
      </c>
      <c r="G29" s="1">
        <v/>
      </c>
      <c r="H29" s="1">
        <v/>
      </c>
    </row>
    <row r="30" customHeight="1" ht="21" x14ac:dyDescent="0.25">
      <c r="A30" s="1">
        <v/>
      </c>
      <c r="B30" s="1">
        <v/>
      </c>
      <c r="C30" s="1">
        <v/>
      </c>
      <c r="D30" s="1">
        <v/>
      </c>
      <c r="E30" s="1">
        <v/>
      </c>
      <c r="F30" s="1">
        <v/>
      </c>
      <c r="G30" s="1">
        <v/>
      </c>
      <c r="H30" s="1">
        <v/>
      </c>
    </row>
  </sheetData>
  <mergeCells count="9">
    <mergeCell ref="B1:C1"/>
    <mergeCell ref="B2:F2"/>
    <mergeCell ref="B6:C6"/>
    <mergeCell ref="B10:C10"/>
    <mergeCell ref="B14:D14"/>
    <mergeCell ref="B18:D18"/>
    <mergeCell ref="B22:D22"/>
    <mergeCell ref="B26:C26"/>
    <mergeCell ref="C27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9" t="s">
        <v>234</v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" t="s">
        <v>235</v>
      </c>
      <c r="C2" s="3"/>
      <c r="D2" s="3"/>
      <c r="E2" s="3"/>
      <c r="F2" s="1">
        <v/>
      </c>
      <c r="G2" s="1">
        <v/>
      </c>
      <c r="H2" s="1">
        <v/>
      </c>
    </row>
    <row r="3" customHeight="1" ht="21" x14ac:dyDescent="0.25">
      <c r="A3" s="1">
        <v/>
      </c>
      <c r="B3" s="7" t="s">
        <v>30</v>
      </c>
      <c r="C3" s="1" t="s">
        <v>236</v>
      </c>
      <c r="D3" s="7" t="s">
        <v>32</v>
      </c>
      <c r="E3" s="11">
        <f ca="1">=char(65)</f>
      </c>
      <c r="F3" s="1">
        <v/>
      </c>
      <c r="G3" s="1">
        <v/>
      </c>
      <c r="H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</row>
    <row r="5" customHeight="1" ht="21" x14ac:dyDescent="0.25">
      <c r="A5" s="1">
        <v/>
      </c>
      <c r="B5" s="9" t="s">
        <v>237</v>
      </c>
      <c r="C5" s="1">
        <v/>
      </c>
      <c r="D5" s="1">
        <v/>
      </c>
      <c r="E5" s="1">
        <v/>
      </c>
      <c r="F5" s="1">
        <v/>
      </c>
      <c r="G5" s="1">
        <v/>
      </c>
      <c r="H5" s="1">
        <v/>
      </c>
    </row>
    <row r="6" customHeight="1" ht="21" x14ac:dyDescent="0.25">
      <c r="A6" s="1">
        <v/>
      </c>
      <c r="B6" s="1" t="s">
        <v>238</v>
      </c>
      <c r="C6" s="3"/>
      <c r="D6" s="3"/>
      <c r="E6" s="3"/>
      <c r="F6" s="1">
        <v/>
      </c>
      <c r="G6" s="1">
        <v/>
      </c>
      <c r="H6" s="1">
        <v/>
      </c>
    </row>
    <row r="7" customHeight="1" ht="21" x14ac:dyDescent="0.25">
      <c r="A7" s="1">
        <v/>
      </c>
      <c r="B7" s="7" t="s">
        <v>30</v>
      </c>
      <c r="C7" s="1" t="s">
        <v>239</v>
      </c>
      <c r="D7" s="7" t="s">
        <v>32</v>
      </c>
      <c r="E7" s="11">
        <f ca="1">=code("a")</f>
      </c>
      <c r="F7" s="1">
        <v/>
      </c>
      <c r="G7" s="1">
        <v/>
      </c>
      <c r="H7" s="1">
        <v/>
      </c>
    </row>
    <row r="8" customHeight="1" ht="21" x14ac:dyDescent="0.25">
      <c r="A8" s="1">
        <v/>
      </c>
      <c r="B8" s="1">
        <v/>
      </c>
      <c r="C8" s="1">
        <v/>
      </c>
      <c r="D8" s="1">
        <v/>
      </c>
      <c r="E8" s="1">
        <v/>
      </c>
      <c r="F8" s="1">
        <v/>
      </c>
      <c r="G8" s="1">
        <v/>
      </c>
      <c r="H8" s="1">
        <v/>
      </c>
    </row>
    <row r="9" customHeight="1" ht="21" x14ac:dyDescent="0.25">
      <c r="A9" s="1">
        <v/>
      </c>
      <c r="B9" s="9" t="s">
        <v>240</v>
      </c>
      <c r="C9" s="3"/>
      <c r="D9" s="1">
        <v/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1">
        <v/>
      </c>
      <c r="B10" s="1" t="s">
        <v>241</v>
      </c>
      <c r="C10" s="3"/>
      <c r="D10" s="3"/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7" t="s">
        <v>30</v>
      </c>
      <c r="C11" s="1" t="s">
        <v>242</v>
      </c>
      <c r="D11" s="3"/>
      <c r="E11" s="1">
        <v/>
      </c>
      <c r="F11" s="1">
        <v/>
      </c>
      <c r="G11" s="1">
        <v/>
      </c>
      <c r="H11" s="1">
        <v/>
      </c>
    </row>
    <row r="12" customHeight="1" ht="21" x14ac:dyDescent="0.25">
      <c r="A12" s="1">
        <v/>
      </c>
      <c r="B12" s="7" t="s">
        <v>32</v>
      </c>
      <c r="C12" s="11">
        <f ca="1">=concatenate("Hello ", "World!")</f>
      </c>
      <c r="D12" s="1">
        <v/>
      </c>
      <c r="E12" s="1">
        <v/>
      </c>
      <c r="F12" s="1">
        <v/>
      </c>
      <c r="G12" s="1">
        <v/>
      </c>
      <c r="H12" s="1">
        <v/>
      </c>
    </row>
    <row r="13" customHeight="1" ht="21" x14ac:dyDescent="0.25">
      <c r="A13" s="1">
        <v/>
      </c>
      <c r="B13" s="1">
        <v/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9" t="s">
        <v>243</v>
      </c>
      <c r="C14" s="1">
        <v/>
      </c>
      <c r="D14" s="1">
        <v/>
      </c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1" t="s">
        <v>244</v>
      </c>
      <c r="C15" s="3"/>
      <c r="D15" s="3"/>
      <c r="E15" s="1">
        <v/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7" t="s">
        <v>30</v>
      </c>
      <c r="C16" s="1" t="s">
        <v>245</v>
      </c>
      <c r="D16" s="7" t="s">
        <v>32</v>
      </c>
      <c r="E16" s="11">
        <f ca="1">=left("Abcdef",3)</f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1">
        <v/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9" t="s">
        <v>246</v>
      </c>
      <c r="C18" s="1">
        <v/>
      </c>
      <c r="D18" s="1">
        <v/>
      </c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1" t="s">
        <v>247</v>
      </c>
      <c r="C19" s="3"/>
      <c r="D19" s="3"/>
      <c r="E19" s="1">
        <v/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7" t="s">
        <v>30</v>
      </c>
      <c r="C20" s="1" t="s">
        <v>248</v>
      </c>
      <c r="D20" s="7" t="s">
        <v>32</v>
      </c>
      <c r="E20" s="11">
        <f ca="1">=right("Abcdef",3)</f>
      </c>
      <c r="F20" s="1">
        <v/>
      </c>
      <c r="G20" s="1">
        <v/>
      </c>
      <c r="H20" s="1">
        <v/>
      </c>
    </row>
    <row r="21" customHeight="1" ht="21" x14ac:dyDescent="0.25">
      <c r="A21" s="1">
        <v/>
      </c>
      <c r="B21" s="1">
        <v/>
      </c>
      <c r="C21" s="1">
        <v/>
      </c>
      <c r="D21" s="1">
        <v/>
      </c>
      <c r="E21" s="1">
        <v/>
      </c>
      <c r="F21" s="1">
        <v/>
      </c>
      <c r="G21" s="1">
        <v/>
      </c>
      <c r="H21" s="1">
        <v/>
      </c>
    </row>
    <row r="22" customHeight="1" ht="21" x14ac:dyDescent="0.25">
      <c r="A22" s="1">
        <v/>
      </c>
      <c r="B22" s="9" t="s">
        <v>249</v>
      </c>
      <c r="C22" s="1">
        <v/>
      </c>
      <c r="D22" s="1">
        <v/>
      </c>
      <c r="E22" s="1">
        <v/>
      </c>
      <c r="F22" s="1">
        <v/>
      </c>
      <c r="G22" s="1">
        <v/>
      </c>
      <c r="H22" s="1">
        <v/>
      </c>
    </row>
    <row r="23" customHeight="1" ht="21" x14ac:dyDescent="0.25">
      <c r="A23" s="1">
        <v/>
      </c>
      <c r="B23" s="1" t="s">
        <v>250</v>
      </c>
      <c r="C23" s="3"/>
      <c r="D23" s="3"/>
      <c r="E23" s="3"/>
      <c r="F23" s="3"/>
      <c r="G23" s="3"/>
      <c r="H23" s="1">
        <v/>
      </c>
    </row>
    <row r="24" customHeight="1" ht="21" x14ac:dyDescent="0.25">
      <c r="A24" s="1">
        <v/>
      </c>
      <c r="B24" s="7" t="s">
        <v>30</v>
      </c>
      <c r="C24" s="1" t="s">
        <v>251</v>
      </c>
      <c r="D24" s="3"/>
      <c r="E24" s="1">
        <v/>
      </c>
      <c r="F24" s="1">
        <v/>
      </c>
      <c r="G24" s="1">
        <v/>
      </c>
      <c r="H24" s="1">
        <v/>
      </c>
    </row>
    <row r="25" customHeight="1" ht="21" x14ac:dyDescent="0.25">
      <c r="A25" s="1">
        <v/>
      </c>
      <c r="B25" s="7" t="s">
        <v>32</v>
      </c>
      <c r="C25" s="11">
        <f ca="1">=mid("Abcdef",3,2)</f>
      </c>
      <c r="D25" s="1">
        <v/>
      </c>
      <c r="E25" s="1">
        <v/>
      </c>
      <c r="F25" s="1">
        <v/>
      </c>
      <c r="G25" s="1">
        <v/>
      </c>
      <c r="H25" s="1">
        <v/>
      </c>
    </row>
    <row r="26" customHeight="1" ht="21" x14ac:dyDescent="0.25">
      <c r="A26" s="1">
        <v/>
      </c>
      <c r="B26" s="1">
        <v/>
      </c>
      <c r="C26" s="1">
        <v/>
      </c>
      <c r="D26" s="1">
        <v/>
      </c>
      <c r="E26" s="1">
        <v/>
      </c>
      <c r="F26" s="1">
        <v/>
      </c>
      <c r="G26" s="1">
        <v/>
      </c>
      <c r="H26" s="1">
        <v/>
      </c>
    </row>
    <row r="27" customHeight="1" ht="21" x14ac:dyDescent="0.25">
      <c r="A27" s="1">
        <v/>
      </c>
      <c r="B27" s="9" t="s">
        <v>252</v>
      </c>
      <c r="C27" s="1">
        <v/>
      </c>
      <c r="D27" s="1">
        <v/>
      </c>
      <c r="E27" s="1">
        <v/>
      </c>
      <c r="F27" s="1">
        <v/>
      </c>
      <c r="G27" s="1">
        <v/>
      </c>
      <c r="H27" s="1">
        <v/>
      </c>
    </row>
    <row r="28" customHeight="1" ht="21" x14ac:dyDescent="0.25">
      <c r="A28" s="1">
        <v/>
      </c>
      <c r="B28" s="1" t="s">
        <v>253</v>
      </c>
      <c r="C28" s="3"/>
      <c r="D28" s="3"/>
      <c r="E28" s="1">
        <v/>
      </c>
      <c r="F28" s="1">
        <v/>
      </c>
      <c r="G28" s="1">
        <v/>
      </c>
      <c r="H28" s="1">
        <v/>
      </c>
    </row>
    <row r="29" customHeight="1" ht="21" x14ac:dyDescent="0.25">
      <c r="A29" s="1">
        <v/>
      </c>
      <c r="B29" s="7" t="s">
        <v>30</v>
      </c>
      <c r="C29" s="1" t="s">
        <v>254</v>
      </c>
      <c r="D29" s="7" t="s">
        <v>32</v>
      </c>
      <c r="E29" s="11">
        <f ca="1">=len("Abcdef")</f>
      </c>
      <c r="F29" s="1">
        <v/>
      </c>
      <c r="G29" s="1">
        <v/>
      </c>
      <c r="H29" s="1">
        <v/>
      </c>
    </row>
    <row r="30" customHeight="1" ht="21" x14ac:dyDescent="0.25">
      <c r="A30" s="1">
        <v/>
      </c>
      <c r="B30" s="1">
        <v/>
      </c>
      <c r="C30" s="1">
        <v/>
      </c>
      <c r="D30" s="1">
        <v/>
      </c>
      <c r="E30" s="1">
        <v/>
      </c>
      <c r="F30" s="1">
        <v/>
      </c>
      <c r="G30" s="1">
        <v/>
      </c>
      <c r="H30" s="1">
        <v/>
      </c>
    </row>
    <row r="31" customHeight="1" ht="21" x14ac:dyDescent="0.25">
      <c r="A31" s="1">
        <v/>
      </c>
      <c r="B31" s="9" t="s">
        <v>255</v>
      </c>
      <c r="C31" s="1">
        <v/>
      </c>
      <c r="D31" s="1">
        <v/>
      </c>
      <c r="E31" s="1">
        <v/>
      </c>
      <c r="F31" s="1">
        <v/>
      </c>
      <c r="G31" s="1">
        <v/>
      </c>
      <c r="H31" s="1">
        <v/>
      </c>
    </row>
    <row r="32" customHeight="1" ht="21" x14ac:dyDescent="0.25">
      <c r="A32" s="1">
        <v/>
      </c>
      <c r="B32" s="1" t="s">
        <v>256</v>
      </c>
      <c r="C32" s="3"/>
      <c r="D32" s="3"/>
      <c r="E32" s="1">
        <v/>
      </c>
      <c r="F32" s="1">
        <v/>
      </c>
      <c r="G32" s="1">
        <v/>
      </c>
      <c r="H32" s="1">
        <v/>
      </c>
    </row>
    <row r="33" customHeight="1" ht="21" x14ac:dyDescent="0.25">
      <c r="A33" s="1">
        <v/>
      </c>
      <c r="B33" s="7" t="s">
        <v>30</v>
      </c>
      <c r="C33" s="1" t="s">
        <v>257</v>
      </c>
      <c r="D33" s="3"/>
      <c r="E33" s="1">
        <v/>
      </c>
      <c r="F33" s="1">
        <v/>
      </c>
      <c r="G33" s="1">
        <v/>
      </c>
      <c r="H33" s="1">
        <v/>
      </c>
    </row>
    <row r="34" customHeight="1" ht="21" x14ac:dyDescent="0.25">
      <c r="A34" s="1">
        <v/>
      </c>
      <c r="B34" s="7" t="s">
        <v>32</v>
      </c>
      <c r="C34" s="11">
        <f ca="1">=find("Bc","ABcdef")</f>
      </c>
      <c r="D34" s="1">
        <v/>
      </c>
      <c r="E34" s="1">
        <v/>
      </c>
      <c r="F34" s="1">
        <v/>
      </c>
      <c r="G34" s="1">
        <v/>
      </c>
      <c r="H34" s="1">
        <v/>
      </c>
    </row>
    <row r="35" customHeight="1" ht="21" x14ac:dyDescent="0.25">
      <c r="A35" s="1">
        <v/>
      </c>
      <c r="B35" s="1">
        <v/>
      </c>
      <c r="C35" s="1">
        <v/>
      </c>
      <c r="D35" s="1">
        <v/>
      </c>
      <c r="E35" s="1">
        <v/>
      </c>
      <c r="F35" s="1">
        <v/>
      </c>
      <c r="G35" s="1">
        <v/>
      </c>
      <c r="H35" s="1">
        <v/>
      </c>
    </row>
    <row r="36" customHeight="1" ht="21" x14ac:dyDescent="0.25">
      <c r="A36" s="1">
        <v/>
      </c>
      <c r="B36" s="9" t="s">
        <v>258</v>
      </c>
      <c r="C36" s="1">
        <v/>
      </c>
      <c r="D36" s="1">
        <v/>
      </c>
      <c r="E36" s="1">
        <v/>
      </c>
      <c r="F36" s="1">
        <v/>
      </c>
      <c r="G36" s="1">
        <v/>
      </c>
      <c r="H36" s="1">
        <v/>
      </c>
    </row>
    <row r="37" customHeight="1" ht="21" x14ac:dyDescent="0.25">
      <c r="A37" s="1">
        <v/>
      </c>
      <c r="B37" s="1" t="s">
        <v>259</v>
      </c>
      <c r="C37" s="3"/>
      <c r="D37" s="3"/>
      <c r="E37" s="3"/>
      <c r="F37" s="1">
        <v/>
      </c>
      <c r="G37" s="1">
        <v/>
      </c>
      <c r="H37" s="1">
        <v/>
      </c>
    </row>
    <row r="38" customHeight="1" ht="21" x14ac:dyDescent="0.25">
      <c r="A38" s="1">
        <v/>
      </c>
      <c r="B38" s="7" t="s">
        <v>30</v>
      </c>
      <c r="C38" s="1" t="s">
        <v>260</v>
      </c>
      <c r="D38" s="3"/>
      <c r="E38" s="1">
        <v/>
      </c>
      <c r="F38" s="1">
        <v/>
      </c>
      <c r="G38" s="1">
        <v/>
      </c>
      <c r="H38" s="1">
        <v/>
      </c>
    </row>
    <row r="39" customHeight="1" ht="21" x14ac:dyDescent="0.25">
      <c r="A39" s="1">
        <v/>
      </c>
      <c r="B39" s="7" t="s">
        <v>32</v>
      </c>
      <c r="C39" s="11">
        <f ca="1">=search("bc","ABcdef")</f>
      </c>
      <c r="D39" s="1">
        <v/>
      </c>
      <c r="E39" s="1">
        <v/>
      </c>
      <c r="F39" s="1">
        <v/>
      </c>
      <c r="G39" s="1">
        <v/>
      </c>
      <c r="H39" s="1">
        <v/>
      </c>
    </row>
    <row r="40" customHeight="1" ht="21" x14ac:dyDescent="0.25">
      <c r="A40" s="1">
        <v/>
      </c>
      <c r="B40" s="1">
        <v/>
      </c>
      <c r="C40" s="1">
        <v/>
      </c>
      <c r="D40" s="1">
        <v/>
      </c>
      <c r="E40" s="1">
        <v/>
      </c>
      <c r="F40" s="1">
        <v/>
      </c>
      <c r="G40" s="1">
        <v/>
      </c>
      <c r="H40" s="1">
        <v/>
      </c>
    </row>
    <row r="41" customHeight="1" ht="21" x14ac:dyDescent="0.25">
      <c r="A41" s="1">
        <v/>
      </c>
      <c r="B41" s="9" t="s">
        <v>261</v>
      </c>
      <c r="C41" s="1">
        <v/>
      </c>
      <c r="D41" s="1">
        <v/>
      </c>
      <c r="E41" s="1">
        <v/>
      </c>
      <c r="F41" s="1">
        <v/>
      </c>
      <c r="G41" s="1">
        <v/>
      </c>
      <c r="H41" s="1">
        <v/>
      </c>
    </row>
    <row r="42" customHeight="1" ht="21" x14ac:dyDescent="0.25">
      <c r="A42" s="1">
        <v/>
      </c>
      <c r="B42" s="1" t="s">
        <v>262</v>
      </c>
      <c r="C42" s="3"/>
      <c r="D42" s="1">
        <v/>
      </c>
      <c r="E42" s="1">
        <v/>
      </c>
      <c r="F42" s="1">
        <v/>
      </c>
      <c r="G42" s="1">
        <v/>
      </c>
      <c r="H42" s="1">
        <v/>
      </c>
    </row>
    <row r="43" customHeight="1" ht="21" x14ac:dyDescent="0.25">
      <c r="A43" s="1">
        <v/>
      </c>
      <c r="B43" s="7" t="s">
        <v>30</v>
      </c>
      <c r="C43" s="1" t="s">
        <v>263</v>
      </c>
      <c r="D43" s="7" t="s">
        <v>32</v>
      </c>
      <c r="E43" s="11">
        <f ca="1">=lower("ABCDE")</f>
      </c>
      <c r="F43" s="1">
        <v/>
      </c>
      <c r="G43" s="1">
        <v/>
      </c>
      <c r="H43" s="1">
        <v/>
      </c>
    </row>
    <row r="44" customHeight="1" ht="21" x14ac:dyDescent="0.25">
      <c r="A44" s="1">
        <v/>
      </c>
      <c r="B44" s="1">
        <v/>
      </c>
      <c r="C44" s="1">
        <v/>
      </c>
      <c r="D44" s="1">
        <v/>
      </c>
      <c r="E44" s="1">
        <v/>
      </c>
      <c r="F44" s="1">
        <v/>
      </c>
      <c r="G44" s="1">
        <v/>
      </c>
      <c r="H44" s="1">
        <v/>
      </c>
    </row>
    <row r="45" customHeight="1" ht="21" x14ac:dyDescent="0.25">
      <c r="A45" s="1">
        <v/>
      </c>
      <c r="B45" s="9" t="s">
        <v>264</v>
      </c>
      <c r="C45" s="1">
        <v/>
      </c>
      <c r="D45" s="1">
        <v/>
      </c>
      <c r="E45" s="1">
        <v/>
      </c>
      <c r="F45" s="1">
        <v/>
      </c>
      <c r="G45" s="1">
        <v/>
      </c>
      <c r="H45" s="1">
        <v/>
      </c>
    </row>
    <row r="46" customHeight="1" ht="21" x14ac:dyDescent="0.25">
      <c r="A46" s="1">
        <v/>
      </c>
      <c r="B46" s="1" t="s">
        <v>265</v>
      </c>
      <c r="C46" s="3"/>
      <c r="D46" s="1">
        <v/>
      </c>
      <c r="E46" s="1">
        <v/>
      </c>
      <c r="F46" s="1">
        <v/>
      </c>
      <c r="G46" s="1">
        <v/>
      </c>
      <c r="H46" s="1">
        <v/>
      </c>
    </row>
    <row r="47" customHeight="1" ht="21" x14ac:dyDescent="0.25">
      <c r="A47" s="1">
        <v/>
      </c>
      <c r="B47" s="7" t="s">
        <v>30</v>
      </c>
      <c r="C47" s="1" t="s">
        <v>266</v>
      </c>
      <c r="D47" s="7" t="s">
        <v>32</v>
      </c>
      <c r="E47" s="11">
        <f ca="1">=upper("abcdef")</f>
      </c>
      <c r="F47" s="1">
        <v/>
      </c>
      <c r="G47" s="1">
        <v/>
      </c>
      <c r="H47" s="1">
        <v/>
      </c>
    </row>
    <row r="48" customHeight="1" ht="21" x14ac:dyDescent="0.25">
      <c r="A48" s="1">
        <v/>
      </c>
      <c r="B48" s="1">
        <v/>
      </c>
      <c r="C48" s="1">
        <v/>
      </c>
      <c r="D48" s="1">
        <v/>
      </c>
      <c r="E48" s="1">
        <v/>
      </c>
      <c r="F48" s="1">
        <v/>
      </c>
      <c r="G48" s="1">
        <v/>
      </c>
      <c r="H48" s="1">
        <v/>
      </c>
    </row>
    <row r="49" customHeight="1" ht="21" x14ac:dyDescent="0.25">
      <c r="A49" s="1">
        <v/>
      </c>
      <c r="B49" s="9" t="s">
        <v>267</v>
      </c>
      <c r="C49" s="1">
        <v/>
      </c>
      <c r="D49" s="1">
        <v/>
      </c>
      <c r="E49" s="1">
        <v/>
      </c>
      <c r="F49" s="1">
        <v/>
      </c>
      <c r="G49" s="1">
        <v/>
      </c>
      <c r="H49" s="1">
        <v/>
      </c>
    </row>
    <row r="50" customHeight="1" ht="21" x14ac:dyDescent="0.25">
      <c r="A50" s="1">
        <v/>
      </c>
      <c r="B50" s="1" t="s">
        <v>268</v>
      </c>
      <c r="C50" s="3"/>
      <c r="D50" s="3"/>
      <c r="E50" s="3"/>
      <c r="F50" s="1">
        <v/>
      </c>
      <c r="G50" s="1">
        <v/>
      </c>
      <c r="H50" s="1">
        <v/>
      </c>
    </row>
    <row r="51" customHeight="1" ht="21" x14ac:dyDescent="0.25">
      <c r="A51" s="1">
        <v/>
      </c>
      <c r="B51" s="7" t="s">
        <v>30</v>
      </c>
      <c r="C51" s="1" t="s">
        <v>269</v>
      </c>
      <c r="D51" s="7" t="s">
        <v>32</v>
      </c>
      <c r="E51" s="11">
        <f ca="1">=proper("abcde")</f>
      </c>
      <c r="F51" s="1">
        <v/>
      </c>
      <c r="G51" s="1">
        <v/>
      </c>
      <c r="H51" s="1">
        <v/>
      </c>
    </row>
    <row r="52" customHeight="1" ht="21" x14ac:dyDescent="0.25">
      <c r="A52" s="1">
        <v/>
      </c>
      <c r="B52" s="1">
        <v/>
      </c>
      <c r="C52" s="1">
        <v/>
      </c>
      <c r="D52" s="1">
        <v/>
      </c>
      <c r="E52" s="1">
        <v/>
      </c>
      <c r="F52" s="1">
        <v/>
      </c>
      <c r="G52" s="1">
        <v/>
      </c>
      <c r="H52" s="1">
        <v/>
      </c>
    </row>
    <row r="53" customHeight="1" ht="21" x14ac:dyDescent="0.25">
      <c r="A53" s="1">
        <v/>
      </c>
      <c r="B53" s="9" t="s">
        <v>270</v>
      </c>
      <c r="C53" s="1">
        <v/>
      </c>
      <c r="D53" s="1">
        <v/>
      </c>
      <c r="E53" s="1">
        <v/>
      </c>
      <c r="F53" s="1">
        <v/>
      </c>
      <c r="G53" s="1">
        <v/>
      </c>
      <c r="H53" s="1">
        <v/>
      </c>
    </row>
    <row r="54" customHeight="1" ht="21" x14ac:dyDescent="0.25">
      <c r="A54" s="1">
        <v/>
      </c>
      <c r="B54" s="1" t="s">
        <v>271</v>
      </c>
      <c r="C54" s="3"/>
      <c r="D54" s="1">
        <v/>
      </c>
      <c r="E54" s="1">
        <v/>
      </c>
      <c r="F54" s="1">
        <v/>
      </c>
      <c r="G54" s="1">
        <v/>
      </c>
      <c r="H54" s="1">
        <v/>
      </c>
    </row>
    <row r="55" customHeight="1" ht="21" x14ac:dyDescent="0.25">
      <c r="A55" s="1">
        <v/>
      </c>
      <c r="B55" s="7" t="s">
        <v>30</v>
      </c>
      <c r="C55" s="1" t="s">
        <v>272</v>
      </c>
      <c r="D55" s="7" t="s">
        <v>32</v>
      </c>
      <c r="E55" s="11">
        <f ca="1">=trim("   abcde   ")</f>
      </c>
      <c r="F55" s="1">
        <v/>
      </c>
      <c r="G55" s="1">
        <v/>
      </c>
      <c r="H55" s="1">
        <v/>
      </c>
    </row>
    <row r="56" customHeight="1" ht="21" x14ac:dyDescent="0.25">
      <c r="A56" s="1">
        <v/>
      </c>
      <c r="B56" s="1">
        <v/>
      </c>
      <c r="C56" s="1">
        <v/>
      </c>
      <c r="D56" s="1">
        <v/>
      </c>
      <c r="E56" s="1">
        <v/>
      </c>
      <c r="F56" s="1">
        <v/>
      </c>
      <c r="G56" s="1">
        <v/>
      </c>
      <c r="H56" s="1">
        <v/>
      </c>
    </row>
    <row r="57" customHeight="1" ht="21" x14ac:dyDescent="0.25">
      <c r="A57" s="1">
        <v/>
      </c>
      <c r="B57" s="9" t="s">
        <v>273</v>
      </c>
      <c r="C57" s="1">
        <v/>
      </c>
      <c r="D57" s="1">
        <v/>
      </c>
      <c r="E57" s="1">
        <v/>
      </c>
      <c r="F57" s="1">
        <v/>
      </c>
      <c r="G57" s="1">
        <v/>
      </c>
      <c r="H57" s="1">
        <v/>
      </c>
    </row>
    <row r="58" customHeight="1" ht="21" x14ac:dyDescent="0.25">
      <c r="A58" s="1">
        <v/>
      </c>
      <c r="B58" s="1" t="s">
        <v>274</v>
      </c>
      <c r="C58" s="3"/>
      <c r="D58" s="1">
        <v/>
      </c>
      <c r="E58" s="1">
        <v/>
      </c>
      <c r="F58" s="1">
        <v/>
      </c>
      <c r="G58" s="1">
        <v/>
      </c>
      <c r="H58" s="1">
        <v/>
      </c>
    </row>
    <row r="59" customHeight="1" ht="21" x14ac:dyDescent="0.25">
      <c r="A59" s="1">
        <v/>
      </c>
      <c r="B59" s="7" t="s">
        <v>30</v>
      </c>
      <c r="C59" s="1" t="s">
        <v>275</v>
      </c>
      <c r="D59" s="3"/>
      <c r="E59" s="1">
        <v/>
      </c>
      <c r="F59" s="1">
        <v/>
      </c>
      <c r="G59" s="1">
        <v/>
      </c>
      <c r="H59" s="1">
        <v/>
      </c>
    </row>
    <row r="60" customHeight="1" ht="21" x14ac:dyDescent="0.25">
      <c r="A60" s="1">
        <v/>
      </c>
      <c r="B60" s="7" t="s">
        <v>32</v>
      </c>
      <c r="C60" s="11">
        <f ca="1">=replace("abcdefg",2,3,"wxyz")</f>
      </c>
      <c r="D60" s="1">
        <v/>
      </c>
      <c r="E60" s="1">
        <v/>
      </c>
      <c r="F60" s="1">
        <v/>
      </c>
      <c r="G60" s="1">
        <v/>
      </c>
      <c r="H60" s="1">
        <v/>
      </c>
    </row>
    <row r="61" customHeight="1" ht="21" x14ac:dyDescent="0.25">
      <c r="A61" s="1">
        <v/>
      </c>
      <c r="B61" s="1">
        <v/>
      </c>
      <c r="C61" s="1">
        <v/>
      </c>
      <c r="D61" s="1">
        <v/>
      </c>
      <c r="E61" s="1">
        <v/>
      </c>
      <c r="F61" s="1">
        <v/>
      </c>
      <c r="G61" s="1">
        <v/>
      </c>
      <c r="H61" s="1">
        <v/>
      </c>
    </row>
    <row r="62" customHeight="1" ht="21" x14ac:dyDescent="0.25">
      <c r="A62" s="1">
        <v/>
      </c>
      <c r="B62" s="9" t="s">
        <v>276</v>
      </c>
      <c r="C62" s="3"/>
      <c r="D62" s="1">
        <v/>
      </c>
      <c r="E62" s="1">
        <v/>
      </c>
      <c r="F62" s="1">
        <v/>
      </c>
      <c r="G62" s="1">
        <v/>
      </c>
      <c r="H62" s="1">
        <v/>
      </c>
    </row>
    <row r="63" customHeight="1" ht="21" x14ac:dyDescent="0.25">
      <c r="A63" s="1">
        <v/>
      </c>
      <c r="B63" s="1" t="s">
        <v>277</v>
      </c>
      <c r="C63" s="3"/>
      <c r="D63" s="3"/>
      <c r="E63" s="1">
        <v/>
      </c>
      <c r="F63" s="1">
        <v/>
      </c>
      <c r="G63" s="1">
        <v/>
      </c>
      <c r="H63" s="1">
        <v/>
      </c>
    </row>
    <row r="64" customHeight="1" ht="21" x14ac:dyDescent="0.25">
      <c r="A64" s="1">
        <v/>
      </c>
      <c r="B64" s="7" t="s">
        <v>30</v>
      </c>
      <c r="C64" s="1" t="s">
        <v>278</v>
      </c>
      <c r="D64" s="3"/>
      <c r="E64" s="3"/>
      <c r="F64" s="1">
        <v/>
      </c>
      <c r="G64" s="1">
        <v/>
      </c>
      <c r="H64" s="1">
        <v/>
      </c>
    </row>
    <row r="65" customHeight="1" ht="21" x14ac:dyDescent="0.25">
      <c r="A65" s="1">
        <v/>
      </c>
      <c r="B65" s="7" t="s">
        <v>32</v>
      </c>
      <c r="C65" s="11">
        <f ca="1">=substitute("abcabcdabcdef","ab","xy")</f>
      </c>
      <c r="D65" s="1">
        <v/>
      </c>
      <c r="E65" s="1">
        <v/>
      </c>
      <c r="F65" s="1">
        <v/>
      </c>
      <c r="G65" s="1">
        <v/>
      </c>
      <c r="H65" s="1">
        <v/>
      </c>
    </row>
    <row r="66" customHeight="1" ht="21" x14ac:dyDescent="0.25">
      <c r="A66" s="1">
        <v/>
      </c>
      <c r="B66" s="1">
        <v/>
      </c>
      <c r="C66" s="1">
        <v/>
      </c>
      <c r="D66" s="1">
        <v/>
      </c>
      <c r="E66" s="1">
        <v/>
      </c>
      <c r="F66" s="1">
        <v/>
      </c>
      <c r="G66" s="1">
        <v/>
      </c>
      <c r="H66" s="1">
        <v/>
      </c>
    </row>
    <row r="67" customHeight="1" ht="21" x14ac:dyDescent="0.25">
      <c r="A67" s="1">
        <v/>
      </c>
      <c r="B67" s="9" t="s">
        <v>279</v>
      </c>
      <c r="C67" s="1">
        <v/>
      </c>
      <c r="D67" s="1">
        <v/>
      </c>
      <c r="E67" s="1">
        <v/>
      </c>
      <c r="F67" s="1">
        <v/>
      </c>
      <c r="G67" s="1">
        <v/>
      </c>
      <c r="H67" s="1">
        <v/>
      </c>
    </row>
    <row r="68" customHeight="1" ht="21" x14ac:dyDescent="0.25">
      <c r="A68" s="1">
        <v/>
      </c>
      <c r="B68" s="1" t="s">
        <v>280</v>
      </c>
      <c r="C68" s="3"/>
      <c r="D68" s="3"/>
      <c r="E68" s="1">
        <v/>
      </c>
      <c r="F68" s="1">
        <v/>
      </c>
      <c r="G68" s="1">
        <v/>
      </c>
      <c r="H68" s="1">
        <v/>
      </c>
    </row>
    <row r="69" customHeight="1" ht="21" x14ac:dyDescent="0.25">
      <c r="A69" s="1">
        <v/>
      </c>
      <c r="B69" s="7" t="s">
        <v>30</v>
      </c>
      <c r="C69" s="1" t="s">
        <v>281</v>
      </c>
      <c r="D69" s="7" t="s">
        <v>32</v>
      </c>
      <c r="E69" s="11">
        <f ca="1">=rept("abc",3)</f>
      </c>
      <c r="F69" s="1">
        <v/>
      </c>
      <c r="G69" s="1">
        <v/>
      </c>
      <c r="H69" s="1">
        <v/>
      </c>
    </row>
    <row r="70" customHeight="1" ht="21" x14ac:dyDescent="0.25">
      <c r="A70" s="1">
        <v/>
      </c>
      <c r="B70" s="1">
        <v/>
      </c>
      <c r="C70" s="1">
        <v/>
      </c>
      <c r="D70" s="1">
        <v/>
      </c>
      <c r="E70" s="1">
        <v/>
      </c>
      <c r="F70" s="1">
        <v/>
      </c>
      <c r="G70" s="1">
        <v/>
      </c>
      <c r="H70" s="1">
        <v/>
      </c>
    </row>
    <row r="71" customHeight="1" ht="21" x14ac:dyDescent="0.25">
      <c r="A71" s="1">
        <v/>
      </c>
      <c r="B71" s="9" t="s">
        <v>282</v>
      </c>
      <c r="C71" s="1">
        <v/>
      </c>
      <c r="D71" s="1">
        <v/>
      </c>
      <c r="E71" s="1">
        <v/>
      </c>
      <c r="F71" s="1">
        <v/>
      </c>
      <c r="G71" s="1">
        <v/>
      </c>
      <c r="H71" s="1">
        <v/>
      </c>
    </row>
    <row r="72" customHeight="1" ht="21" x14ac:dyDescent="0.25">
      <c r="A72" s="1">
        <v/>
      </c>
      <c r="B72" s="1" t="s">
        <v>283</v>
      </c>
      <c r="C72" s="3"/>
      <c r="D72" s="3"/>
      <c r="E72" s="1">
        <v/>
      </c>
      <c r="F72" s="1">
        <v/>
      </c>
      <c r="G72" s="1">
        <v/>
      </c>
      <c r="H72" s="1">
        <v/>
      </c>
    </row>
    <row r="73" customHeight="1" ht="21" x14ac:dyDescent="0.25">
      <c r="A73" s="1">
        <v/>
      </c>
      <c r="B73" s="7" t="s">
        <v>30</v>
      </c>
      <c r="C73" s="1" t="s">
        <v>284</v>
      </c>
      <c r="D73" s="7" t="s">
        <v>32</v>
      </c>
      <c r="E73" s="11">
        <f ca="1">=text(1234,"$#,##0.00_);($#,##0.00)")</f>
      </c>
      <c r="F73" s="1">
        <v/>
      </c>
      <c r="G73" s="1">
        <v/>
      </c>
      <c r="H73" s="1">
        <v/>
      </c>
    </row>
    <row r="74" customHeight="1" ht="21" x14ac:dyDescent="0.25">
      <c r="A74" s="1">
        <v/>
      </c>
      <c r="B74" s="1">
        <v/>
      </c>
      <c r="C74" s="1">
        <v/>
      </c>
      <c r="D74" s="1">
        <v/>
      </c>
      <c r="E74" s="1">
        <v/>
      </c>
      <c r="F74" s="1">
        <v/>
      </c>
      <c r="G74" s="1">
        <v/>
      </c>
      <c r="H74" s="1">
        <v/>
      </c>
    </row>
    <row r="75" customHeight="1" ht="21" x14ac:dyDescent="0.25">
      <c r="A75" s="1">
        <v/>
      </c>
      <c r="B75" s="9" t="s">
        <v>285</v>
      </c>
      <c r="C75" s="1">
        <v/>
      </c>
      <c r="D75" s="1">
        <v/>
      </c>
      <c r="E75" s="1">
        <v/>
      </c>
      <c r="F75" s="1">
        <v/>
      </c>
      <c r="G75" s="1">
        <v/>
      </c>
      <c r="H75" s="1">
        <v/>
      </c>
    </row>
    <row r="76" customHeight="1" ht="21" x14ac:dyDescent="0.25">
      <c r="A76" s="1">
        <v/>
      </c>
      <c r="B76" s="1" t="s">
        <v>286</v>
      </c>
      <c r="C76" s="3"/>
      <c r="D76" s="3"/>
      <c r="E76" s="1">
        <v/>
      </c>
      <c r="F76" s="1">
        <v/>
      </c>
      <c r="G76" s="1">
        <v/>
      </c>
      <c r="H76" s="1">
        <v/>
      </c>
    </row>
    <row r="77" customHeight="1" ht="21" x14ac:dyDescent="0.25">
      <c r="A77" s="1">
        <v/>
      </c>
      <c r="B77" s="7" t="s">
        <v>30</v>
      </c>
      <c r="C77" s="1" t="s">
        <v>287</v>
      </c>
      <c r="D77" s="7" t="s">
        <v>32</v>
      </c>
      <c r="E77" s="11">
        <f ca="1">=value("1234")</f>
      </c>
      <c r="F77" s="1">
        <v/>
      </c>
      <c r="G77" s="1">
        <v/>
      </c>
      <c r="H77" s="1">
        <v/>
      </c>
    </row>
    <row r="78" customHeight="1" ht="21" x14ac:dyDescent="0.25">
      <c r="A78" s="1">
        <v/>
      </c>
      <c r="B78" s="1">
        <v/>
      </c>
      <c r="C78" s="1">
        <v/>
      </c>
      <c r="D78" s="1">
        <v/>
      </c>
      <c r="E78" s="1">
        <v/>
      </c>
      <c r="F78" s="1">
        <v/>
      </c>
      <c r="G78" s="1">
        <v/>
      </c>
      <c r="H78" s="1">
        <v/>
      </c>
    </row>
    <row r="79" customHeight="1" ht="21" x14ac:dyDescent="0.25">
      <c r="A79" s="1">
        <v/>
      </c>
      <c r="B79" s="1">
        <v/>
      </c>
      <c r="C79" s="1">
        <v/>
      </c>
      <c r="D79" s="1">
        <v/>
      </c>
      <c r="E79" s="1">
        <v/>
      </c>
      <c r="F79" s="1">
        <v/>
      </c>
      <c r="G79" s="1">
        <v/>
      </c>
      <c r="H79" s="1">
        <v/>
      </c>
    </row>
    <row r="80" customHeight="1" ht="21" x14ac:dyDescent="0.25">
      <c r="A80" s="1">
        <v/>
      </c>
      <c r="B80" s="1">
        <v/>
      </c>
      <c r="C80" s="1">
        <v/>
      </c>
      <c r="D80" s="1">
        <v/>
      </c>
      <c r="E80" s="1">
        <v/>
      </c>
      <c r="F80" s="1">
        <v/>
      </c>
      <c r="G80" s="1">
        <v/>
      </c>
      <c r="H80" s="1">
        <v/>
      </c>
    </row>
  </sheetData>
  <mergeCells count="26">
    <mergeCell ref="B2:E2"/>
    <mergeCell ref="B6:E6"/>
    <mergeCell ref="B9:C9"/>
    <mergeCell ref="B10:D10"/>
    <mergeCell ref="C11:D11"/>
    <mergeCell ref="B15:D15"/>
    <mergeCell ref="B19:D19"/>
    <mergeCell ref="B23:G23"/>
    <mergeCell ref="C24:D24"/>
    <mergeCell ref="B28:D28"/>
    <mergeCell ref="B32:D32"/>
    <mergeCell ref="C33:D33"/>
    <mergeCell ref="B37:E37"/>
    <mergeCell ref="C38:D38"/>
    <mergeCell ref="B42:C42"/>
    <mergeCell ref="B46:C46"/>
    <mergeCell ref="B50:E50"/>
    <mergeCell ref="B54:C54"/>
    <mergeCell ref="B58:C58"/>
    <mergeCell ref="C59:D59"/>
    <mergeCell ref="B62:C62"/>
    <mergeCell ref="B63:D63"/>
    <mergeCell ref="C64:E64"/>
    <mergeCell ref="B68:D68"/>
    <mergeCell ref="B72:D72"/>
    <mergeCell ref="B76:D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7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1" t="s">
        <v>123</v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5">
        <v>153.1144871842116</v>
      </c>
      <c r="C2" s="15">
        <v>55.3075241856277</v>
      </c>
      <c r="D2" s="15">
        <v>27.458155248314142</v>
      </c>
      <c r="E2" s="15">
        <v>58.88822437264025</v>
      </c>
      <c r="F2" s="15">
        <v>135.09335634298623</v>
      </c>
      <c r="G2" s="15">
        <v>127.90037989616394</v>
      </c>
      <c r="H2" s="15">
        <v>59.20059639029205</v>
      </c>
    </row>
    <row r="3" customHeight="1" ht="21" x14ac:dyDescent="0.25">
      <c r="A3" s="1">
        <v/>
      </c>
      <c r="B3" s="15">
        <v>116.98108930140734</v>
      </c>
      <c r="C3" s="15">
        <v>197.21898585557938</v>
      </c>
      <c r="D3" s="15">
        <v>51.030028983950615</v>
      </c>
      <c r="E3" s="15">
        <v>97.07487137056887</v>
      </c>
      <c r="F3" s="15">
        <v>46.79705840535462</v>
      </c>
      <c r="G3" s="15">
        <v>152.35489318147302</v>
      </c>
      <c r="H3" s="15">
        <v>135.7567788567394</v>
      </c>
    </row>
    <row r="4" customHeight="1" ht="21" x14ac:dyDescent="0.25">
      <c r="A4" s="1">
        <v/>
      </c>
      <c r="B4" s="15">
        <v>79.06111478805542</v>
      </c>
      <c r="C4" s="15">
        <v>56.61130119115114</v>
      </c>
      <c r="D4" s="15">
        <v>101.9889653660357</v>
      </c>
      <c r="E4" s="15">
        <v>35.67347298376262</v>
      </c>
      <c r="F4" s="15">
        <v>194.16698655113578</v>
      </c>
      <c r="G4" s="15">
        <v>5.46616786159575</v>
      </c>
      <c r="H4" s="15">
        <v>199.9582836870104</v>
      </c>
    </row>
    <row r="5" customHeight="1" ht="21" x14ac:dyDescent="0.25">
      <c r="A5" s="1">
        <v/>
      </c>
      <c r="B5" s="15">
        <v>171.9562767073512</v>
      </c>
      <c r="C5" s="15">
        <v>145.43006094172597</v>
      </c>
      <c r="D5" s="15">
        <v>122.56418066099286</v>
      </c>
      <c r="E5" s="15">
        <v>26.477493764832616</v>
      </c>
      <c r="F5" s="15">
        <v>14.946815744042397</v>
      </c>
      <c r="G5" s="15">
        <v>55.86457243189216</v>
      </c>
      <c r="H5" s="15">
        <v>3.6655753385275602</v>
      </c>
    </row>
    <row r="6" customHeight="1" ht="21" x14ac:dyDescent="0.25">
      <c r="A6" s="1">
        <v/>
      </c>
      <c r="B6" s="1">
        <v/>
      </c>
      <c r="C6" s="1">
        <v/>
      </c>
      <c r="D6" s="1">
        <v/>
      </c>
      <c r="E6" s="1">
        <v/>
      </c>
      <c r="F6" s="1">
        <v/>
      </c>
      <c r="G6" s="1">
        <v/>
      </c>
      <c r="H6" s="1">
        <v/>
      </c>
    </row>
    <row r="7" customHeight="1" ht="21" x14ac:dyDescent="0.25">
      <c r="A7" s="1">
        <v/>
      </c>
      <c r="B7" s="16" t="s">
        <v>124</v>
      </c>
      <c r="C7" s="16" t="s">
        <v>125</v>
      </c>
      <c r="D7" s="16" t="s">
        <v>126</v>
      </c>
      <c r="E7" s="16" t="s">
        <v>127</v>
      </c>
      <c r="F7" s="16" t="s">
        <v>128</v>
      </c>
      <c r="G7" s="16" t="s">
        <v>125</v>
      </c>
      <c r="H7" s="1">
        <v/>
      </c>
    </row>
    <row r="8" customHeight="1" ht="21" x14ac:dyDescent="0.25">
      <c r="A8" s="1">
        <v/>
      </c>
      <c r="B8" s="1" t="s">
        <v>129</v>
      </c>
      <c r="C8" s="1" t="s">
        <v>130</v>
      </c>
      <c r="D8" s="1">
        <v/>
      </c>
      <c r="E8" s="1">
        <v/>
      </c>
      <c r="F8" s="1">
        <v/>
      </c>
      <c r="G8" s="1" t="s">
        <v>131</v>
      </c>
      <c r="H8" s="1">
        <v/>
      </c>
    </row>
    <row r="9" customHeight="1" ht="21" x14ac:dyDescent="0.25">
      <c r="A9" s="1">
        <v/>
      </c>
      <c r="B9" s="1" t="s">
        <v>132</v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1">
        <v/>
      </c>
      <c r="B10" s="1">
        <v/>
      </c>
      <c r="C10" s="1">
        <v/>
      </c>
      <c r="D10" s="1">
        <v/>
      </c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16" t="s">
        <v>124</v>
      </c>
      <c r="C11" s="16" t="s">
        <v>125</v>
      </c>
      <c r="D11" s="16" t="s">
        <v>126</v>
      </c>
      <c r="E11" s="16" t="s">
        <v>127</v>
      </c>
      <c r="F11" s="16" t="s">
        <v>128</v>
      </c>
      <c r="G11" s="1">
        <v/>
      </c>
      <c r="H11" s="1">
        <v/>
      </c>
    </row>
    <row r="12" customHeight="1" ht="21" x14ac:dyDescent="0.25">
      <c r="A12" s="1">
        <v/>
      </c>
      <c r="B12" s="1" t="s">
        <v>133</v>
      </c>
      <c r="C12" s="17">
        <v>11</v>
      </c>
      <c r="D12" s="17">
        <v>17</v>
      </c>
      <c r="E12" s="17">
        <v>5</v>
      </c>
      <c r="F12" s="15">
        <v>239.01166263967752</v>
      </c>
      <c r="G12" s="1">
        <v/>
      </c>
      <c r="H12" s="1">
        <v/>
      </c>
    </row>
    <row r="13" customHeight="1" ht="21" x14ac:dyDescent="0.25">
      <c r="A13" s="1">
        <v/>
      </c>
      <c r="B13" s="1" t="s">
        <v>132</v>
      </c>
      <c r="C13" s="17">
        <v>13</v>
      </c>
      <c r="D13" s="17">
        <v>14</v>
      </c>
      <c r="E13" s="17">
        <v>19</v>
      </c>
      <c r="F13" s="15">
        <v>162.56531320977956</v>
      </c>
      <c r="G13" s="1">
        <v/>
      </c>
      <c r="H13" s="1">
        <v/>
      </c>
    </row>
    <row r="14" customHeight="1" ht="21" x14ac:dyDescent="0.25">
      <c r="A14" s="1">
        <v/>
      </c>
      <c r="B14" s="1" t="s">
        <v>129</v>
      </c>
      <c r="C14" s="17">
        <v>15</v>
      </c>
      <c r="D14" s="1" t="s">
        <v>134</v>
      </c>
      <c r="E14" s="17">
        <v>4</v>
      </c>
      <c r="F14" s="15">
        <v>239.17324023786932</v>
      </c>
      <c r="G14" s="1">
        <v/>
      </c>
      <c r="H14" s="1">
        <v/>
      </c>
    </row>
    <row r="15" customHeight="1" ht="21" x14ac:dyDescent="0.25">
      <c r="A15" s="1">
        <v/>
      </c>
      <c r="B15" s="1" t="s">
        <v>132</v>
      </c>
      <c r="C15" s="17">
        <v>13</v>
      </c>
      <c r="D15" s="17">
        <v>13</v>
      </c>
      <c r="E15" s="17">
        <v>8</v>
      </c>
      <c r="F15" s="15">
        <v>188.3619362488389</v>
      </c>
      <c r="G15" s="1">
        <v/>
      </c>
      <c r="H15" s="1">
        <v/>
      </c>
    </row>
    <row r="16" customHeight="1" ht="21" x14ac:dyDescent="0.25">
      <c r="A16" s="1">
        <v/>
      </c>
      <c r="B16" s="1" t="s">
        <v>135</v>
      </c>
      <c r="C16" s="17">
        <v>12</v>
      </c>
      <c r="D16" s="17">
        <v>20</v>
      </c>
      <c r="E16" s="17">
        <v>13</v>
      </c>
      <c r="F16" s="15">
        <v>160.67014876753092</v>
      </c>
      <c r="G16" s="1">
        <v/>
      </c>
      <c r="H16" s="1">
        <v/>
      </c>
    </row>
    <row r="17" customHeight="1" ht="21" x14ac:dyDescent="0.25">
      <c r="A17" s="1">
        <v/>
      </c>
      <c r="B17" s="1" t="s">
        <v>129</v>
      </c>
      <c r="C17" s="17">
        <v>13</v>
      </c>
      <c r="D17" s="17">
        <v>3</v>
      </c>
      <c r="E17" s="17">
        <v>17</v>
      </c>
      <c r="F17" s="15">
        <v>69.867884949781</v>
      </c>
      <c r="G17" s="1">
        <v/>
      </c>
      <c r="H17" s="1">
        <v/>
      </c>
    </row>
    <row r="18" customHeight="1" ht="21" x14ac:dyDescent="0.25">
      <c r="A18" s="1">
        <v/>
      </c>
      <c r="B18" s="1" t="s">
        <v>129</v>
      </c>
      <c r="C18" s="17">
        <v>12</v>
      </c>
      <c r="D18" s="17">
        <v>15</v>
      </c>
      <c r="E18" s="17">
        <v>0</v>
      </c>
      <c r="F18" s="15">
        <v>190.06690469104797</v>
      </c>
      <c r="G18" s="1">
        <v/>
      </c>
      <c r="H18" s="1">
        <v/>
      </c>
    </row>
    <row r="19" customHeight="1" ht="21" x14ac:dyDescent="0.25">
      <c r="A19" s="1">
        <v/>
      </c>
      <c r="B19" s="1" t="s">
        <v>133</v>
      </c>
      <c r="C19" s="17">
        <v>3</v>
      </c>
      <c r="D19" s="17">
        <v>20</v>
      </c>
      <c r="E19" s="17">
        <v>6</v>
      </c>
      <c r="F19" s="15">
        <v>140.79030433204025</v>
      </c>
      <c r="G19" s="1">
        <v/>
      </c>
      <c r="H19" s="1">
        <v/>
      </c>
    </row>
    <row r="20" customHeight="1" ht="21" x14ac:dyDescent="0.25">
      <c r="A20" s="1">
        <v/>
      </c>
      <c r="B20" s="1" t="s">
        <v>135</v>
      </c>
      <c r="C20" s="17">
        <v>12</v>
      </c>
      <c r="D20" s="17">
        <v>19</v>
      </c>
      <c r="E20" s="17">
        <v>7</v>
      </c>
      <c r="F20" s="15">
        <v>232.80567282345146</v>
      </c>
      <c r="G20" s="1">
        <v/>
      </c>
      <c r="H20" s="1">
        <v/>
      </c>
    </row>
    <row r="21" customHeight="1" ht="21" x14ac:dyDescent="0.25">
      <c r="A21" s="1">
        <v/>
      </c>
      <c r="B21" s="1" t="s">
        <v>135</v>
      </c>
      <c r="C21" s="17">
        <v>2</v>
      </c>
      <c r="D21" s="17">
        <v>9</v>
      </c>
      <c r="E21" s="17">
        <v>3</v>
      </c>
      <c r="F21" s="15">
        <v>72.7374819573015</v>
      </c>
      <c r="G21" s="1">
        <v/>
      </c>
      <c r="H21" s="1">
        <v/>
      </c>
    </row>
    <row r="22" customHeight="1" ht="21" x14ac:dyDescent="0.25">
      <c r="A22" s="1">
        <v/>
      </c>
      <c r="B22" s="1">
        <v/>
      </c>
      <c r="C22" s="1">
        <v/>
      </c>
      <c r="D22" s="1">
        <v/>
      </c>
      <c r="E22" s="1">
        <v/>
      </c>
      <c r="F22" s="1">
        <v/>
      </c>
      <c r="G22" s="1">
        <v/>
      </c>
      <c r="H22" s="1">
        <v/>
      </c>
    </row>
    <row r="23" customHeight="1" ht="21" x14ac:dyDescent="0.25">
      <c r="A23" s="1">
        <v/>
      </c>
      <c r="B23" s="9" t="s">
        <v>136</v>
      </c>
      <c r="C23" s="1">
        <v/>
      </c>
      <c r="D23" s="1">
        <v/>
      </c>
      <c r="E23" s="1">
        <v/>
      </c>
      <c r="F23" s="1">
        <v/>
      </c>
      <c r="G23" s="1">
        <v/>
      </c>
      <c r="H23" s="1">
        <v/>
      </c>
    </row>
    <row r="24" customHeight="1" ht="21" x14ac:dyDescent="0.25">
      <c r="A24" s="1">
        <v/>
      </c>
      <c r="B24" s="1" t="s">
        <v>137</v>
      </c>
      <c r="C24" s="3"/>
      <c r="D24" s="1">
        <v/>
      </c>
      <c r="E24" s="1">
        <v/>
      </c>
      <c r="F24" s="1">
        <v/>
      </c>
      <c r="G24" s="1">
        <v/>
      </c>
      <c r="H24" s="1">
        <v/>
      </c>
    </row>
    <row r="25" customHeight="1" ht="21" x14ac:dyDescent="0.25">
      <c r="A25" s="1">
        <v/>
      </c>
      <c r="B25" s="7" t="s">
        <v>30</v>
      </c>
      <c r="C25" s="1" t="s">
        <v>138</v>
      </c>
      <c r="D25" s="1">
        <v/>
      </c>
      <c r="E25" s="1">
        <v/>
      </c>
      <c r="F25" s="1">
        <v/>
      </c>
      <c r="G25" s="1">
        <v/>
      </c>
      <c r="H25" s="1">
        <v/>
      </c>
    </row>
    <row r="26" customHeight="1" ht="21" x14ac:dyDescent="0.25">
      <c r="A26" s="1">
        <v/>
      </c>
      <c r="B26" s="7" t="s">
        <v>32</v>
      </c>
      <c r="C26" s="11">
        <f ca="1">=sum(B2:D4)</f>
      </c>
      <c r="D26" s="1">
        <v/>
      </c>
      <c r="E26" s="1">
        <v/>
      </c>
      <c r="F26" s="1">
        <v/>
      </c>
      <c r="G26" s="1">
        <v/>
      </c>
      <c r="H26" s="1">
        <v/>
      </c>
    </row>
    <row r="27" customHeight="1" ht="21" x14ac:dyDescent="0.25">
      <c r="A27" s="1">
        <v/>
      </c>
      <c r="B27" s="7" t="s">
        <v>30</v>
      </c>
      <c r="C27" s="1" t="s">
        <v>139</v>
      </c>
      <c r="D27" s="3"/>
      <c r="E27" s="1">
        <v/>
      </c>
      <c r="F27" s="1">
        <v/>
      </c>
      <c r="G27" s="1">
        <v/>
      </c>
      <c r="H27" s="1">
        <v/>
      </c>
    </row>
    <row r="28" customHeight="1" ht="21" x14ac:dyDescent="0.25">
      <c r="A28" s="1">
        <v/>
      </c>
      <c r="B28" s="7" t="s">
        <v>32</v>
      </c>
      <c r="C28" s="11">
        <f ca="1">=sum(1,3,5,7,10,12,13)</f>
      </c>
      <c r="D28" s="1">
        <v/>
      </c>
      <c r="E28" s="1">
        <v/>
      </c>
      <c r="F28" s="1">
        <v/>
      </c>
      <c r="G28" s="1">
        <v/>
      </c>
      <c r="H28" s="1">
        <v/>
      </c>
    </row>
    <row r="29" customHeight="1" ht="21" x14ac:dyDescent="0.25">
      <c r="A29" s="1">
        <v/>
      </c>
      <c r="B29" s="1">
        <v/>
      </c>
      <c r="C29" s="1">
        <v/>
      </c>
      <c r="D29" s="1">
        <v/>
      </c>
      <c r="E29" s="1">
        <v/>
      </c>
      <c r="F29" s="1">
        <v/>
      </c>
      <c r="G29" s="1">
        <v/>
      </c>
      <c r="H29" s="1">
        <v/>
      </c>
    </row>
    <row r="30" customHeight="1" ht="21" x14ac:dyDescent="0.25">
      <c r="A30" s="1">
        <v/>
      </c>
      <c r="B30" s="9" t="s">
        <v>140</v>
      </c>
      <c r="C30" s="1">
        <v/>
      </c>
      <c r="D30" s="1">
        <v/>
      </c>
      <c r="E30" s="1">
        <v/>
      </c>
      <c r="F30" s="1">
        <v/>
      </c>
      <c r="G30" s="1">
        <v/>
      </c>
      <c r="H30" s="1">
        <v/>
      </c>
    </row>
    <row r="31" customHeight="1" ht="21" x14ac:dyDescent="0.25">
      <c r="A31" s="1">
        <v/>
      </c>
      <c r="B31" s="1" t="s">
        <v>141</v>
      </c>
      <c r="C31" s="3"/>
      <c r="D31" s="3"/>
      <c r="E31" s="1">
        <v/>
      </c>
      <c r="F31" s="1">
        <v/>
      </c>
      <c r="G31" s="1">
        <v/>
      </c>
      <c r="H31" s="1">
        <v/>
      </c>
    </row>
    <row r="32" customHeight="1" ht="21" x14ac:dyDescent="0.25">
      <c r="A32" s="1">
        <v/>
      </c>
      <c r="B32" s="7" t="s">
        <v>30</v>
      </c>
      <c r="C32" s="1" t="s">
        <v>142</v>
      </c>
      <c r="D32" s="1">
        <v/>
      </c>
      <c r="E32" s="1">
        <v/>
      </c>
      <c r="F32" s="1">
        <v/>
      </c>
      <c r="G32" s="1">
        <v/>
      </c>
      <c r="H32" s="1">
        <v/>
      </c>
    </row>
    <row r="33" customHeight="1" ht="21" x14ac:dyDescent="0.25">
      <c r="A33" s="1">
        <v/>
      </c>
      <c r="B33" s="7" t="s">
        <v>32</v>
      </c>
      <c r="C33" s="11">
        <f ca="1">=average(C2:E3)</f>
      </c>
      <c r="D33" s="1">
        <v/>
      </c>
      <c r="E33" s="1">
        <v/>
      </c>
      <c r="F33" s="1">
        <v/>
      </c>
      <c r="G33" s="1">
        <v/>
      </c>
      <c r="H33" s="1">
        <v/>
      </c>
    </row>
    <row r="34" customHeight="1" ht="21" x14ac:dyDescent="0.25">
      <c r="A34" s="1">
        <v/>
      </c>
      <c r="B34" s="7" t="s">
        <v>30</v>
      </c>
      <c r="C34" s="1" t="s">
        <v>143</v>
      </c>
      <c r="D34" s="3"/>
      <c r="E34" s="1">
        <v/>
      </c>
      <c r="F34" s="1">
        <v/>
      </c>
      <c r="G34" s="1">
        <v/>
      </c>
      <c r="H34" s="1">
        <v/>
      </c>
    </row>
    <row r="35" customHeight="1" ht="21" x14ac:dyDescent="0.25">
      <c r="A35" s="1">
        <v/>
      </c>
      <c r="B35" s="7" t="s">
        <v>32</v>
      </c>
      <c r="C35" s="11">
        <f ca="1">=average(2,4,5,7,11,13,19)</f>
      </c>
      <c r="D35" s="1">
        <v/>
      </c>
      <c r="E35" s="1">
        <v/>
      </c>
      <c r="F35" s="1">
        <v/>
      </c>
      <c r="G35" s="1">
        <v/>
      </c>
      <c r="H35" s="1">
        <v/>
      </c>
    </row>
    <row r="36" customHeight="1" ht="21" x14ac:dyDescent="0.25">
      <c r="A36" s="1">
        <v/>
      </c>
      <c r="B36" s="1">
        <v/>
      </c>
      <c r="C36" s="1">
        <v/>
      </c>
      <c r="D36" s="1">
        <v/>
      </c>
      <c r="E36" s="1">
        <v/>
      </c>
      <c r="F36" s="1">
        <v/>
      </c>
      <c r="G36" s="1">
        <v/>
      </c>
      <c r="H36" s="1">
        <v/>
      </c>
    </row>
    <row r="37" customHeight="1" ht="21" x14ac:dyDescent="0.25">
      <c r="A37" s="1">
        <v/>
      </c>
      <c r="B37" s="9" t="s">
        <v>144</v>
      </c>
      <c r="C37" s="1">
        <v/>
      </c>
      <c r="D37" s="1">
        <v/>
      </c>
      <c r="E37" s="1">
        <v/>
      </c>
      <c r="F37" s="1">
        <v/>
      </c>
      <c r="G37" s="1">
        <v/>
      </c>
      <c r="H37" s="1">
        <v/>
      </c>
    </row>
    <row r="38" customHeight="1" ht="21" x14ac:dyDescent="0.25">
      <c r="A38" s="1">
        <v/>
      </c>
      <c r="B38" s="1" t="s">
        <v>145</v>
      </c>
      <c r="C38" s="3"/>
      <c r="D38" s="3"/>
      <c r="E38" s="3"/>
      <c r="F38" s="1">
        <v/>
      </c>
      <c r="G38" s="1">
        <v/>
      </c>
      <c r="H38" s="1">
        <v/>
      </c>
    </row>
    <row r="39" customHeight="1" ht="21" x14ac:dyDescent="0.25">
      <c r="A39" s="1">
        <v/>
      </c>
      <c r="B39" s="7" t="s">
        <v>30</v>
      </c>
      <c r="C39" s="1" t="s">
        <v>146</v>
      </c>
      <c r="D39" s="1">
        <v/>
      </c>
      <c r="E39" s="1">
        <v/>
      </c>
      <c r="F39" s="1">
        <v/>
      </c>
      <c r="G39" s="1">
        <v/>
      </c>
      <c r="H39" s="1">
        <v/>
      </c>
    </row>
    <row r="40" customHeight="1" ht="21" x14ac:dyDescent="0.25">
      <c r="A40" s="1">
        <v/>
      </c>
      <c r="B40" s="7" t="s">
        <v>32</v>
      </c>
      <c r="C40" s="11">
        <f ca="1">=count(B3:E4)</f>
      </c>
      <c r="D40" s="1">
        <v/>
      </c>
      <c r="E40" s="1">
        <v/>
      </c>
      <c r="F40" s="1">
        <v/>
      </c>
      <c r="G40" s="1">
        <v/>
      </c>
      <c r="H40" s="1">
        <v/>
      </c>
    </row>
    <row r="41" customHeight="1" ht="21" x14ac:dyDescent="0.25">
      <c r="A41" s="1">
        <v/>
      </c>
      <c r="B41" s="7" t="s">
        <v>30</v>
      </c>
      <c r="C41" s="1" t="s">
        <v>147</v>
      </c>
      <c r="D41" s="3"/>
      <c r="E41" s="1">
        <v/>
      </c>
      <c r="F41" s="1">
        <v/>
      </c>
      <c r="G41" s="1">
        <v/>
      </c>
      <c r="H41" s="1">
        <v/>
      </c>
    </row>
    <row r="42" customHeight="1" ht="21" x14ac:dyDescent="0.25">
      <c r="A42" s="1">
        <v/>
      </c>
      <c r="B42" s="7" t="s">
        <v>32</v>
      </c>
      <c r="C42" s="11">
        <f ca="1">=count(1,7,8,10,11,16,19)</f>
      </c>
      <c r="D42" s="1">
        <v/>
      </c>
      <c r="E42" s="1">
        <v/>
      </c>
      <c r="F42" s="1">
        <v/>
      </c>
      <c r="G42" s="1">
        <v/>
      </c>
      <c r="H42" s="1">
        <v/>
      </c>
    </row>
    <row r="43" customHeight="1" ht="21" x14ac:dyDescent="0.25">
      <c r="A43" s="1">
        <v/>
      </c>
      <c r="B43" s="1">
        <v/>
      </c>
      <c r="C43" s="3"/>
      <c r="D43" s="3"/>
      <c r="E43" s="1">
        <v/>
      </c>
      <c r="F43" s="1">
        <v/>
      </c>
      <c r="G43" s="1">
        <v/>
      </c>
      <c r="H43" s="1">
        <v/>
      </c>
    </row>
    <row r="44" customHeight="1" ht="21" x14ac:dyDescent="0.25">
      <c r="A44" s="1">
        <v/>
      </c>
      <c r="B44" s="9" t="s">
        <v>148</v>
      </c>
      <c r="C44" s="1">
        <v/>
      </c>
      <c r="D44" s="1">
        <v/>
      </c>
      <c r="E44" s="1">
        <v/>
      </c>
      <c r="F44" s="1">
        <v/>
      </c>
      <c r="G44" s="1">
        <v/>
      </c>
      <c r="H44" s="1">
        <v/>
      </c>
    </row>
    <row r="45" customHeight="1" ht="21" x14ac:dyDescent="0.25">
      <c r="A45" s="1">
        <v/>
      </c>
      <c r="B45" s="1" t="s">
        <v>149</v>
      </c>
      <c r="C45" s="3"/>
      <c r="D45" s="3"/>
      <c r="E45" s="1">
        <v/>
      </c>
      <c r="F45" s="1">
        <v/>
      </c>
      <c r="G45" s="1">
        <v/>
      </c>
      <c r="H45" s="1">
        <v/>
      </c>
    </row>
    <row r="46" customHeight="1" ht="21" x14ac:dyDescent="0.25">
      <c r="A46" s="1">
        <v/>
      </c>
      <c r="B46" s="7" t="s">
        <v>30</v>
      </c>
      <c r="C46" s="1" t="s">
        <v>150</v>
      </c>
      <c r="D46" s="1">
        <v/>
      </c>
      <c r="E46" s="1">
        <v/>
      </c>
      <c r="F46" s="1">
        <v/>
      </c>
      <c r="G46" s="1">
        <v/>
      </c>
      <c r="H46" s="1">
        <v/>
      </c>
    </row>
    <row r="47" customHeight="1" ht="21" x14ac:dyDescent="0.25">
      <c r="A47" s="1">
        <v/>
      </c>
      <c r="B47" s="7" t="s">
        <v>32</v>
      </c>
      <c r="C47" s="11">
        <f ca="1">=max(C3:F5)</f>
      </c>
      <c r="D47" s="1">
        <v/>
      </c>
      <c r="E47" s="1">
        <v/>
      </c>
      <c r="F47" s="1">
        <v/>
      </c>
      <c r="G47" s="1">
        <v/>
      </c>
      <c r="H47" s="1">
        <v/>
      </c>
    </row>
    <row r="48" customHeight="1" ht="21" x14ac:dyDescent="0.25">
      <c r="A48" s="1">
        <v/>
      </c>
      <c r="B48" s="7" t="s">
        <v>30</v>
      </c>
      <c r="C48" s="1" t="s">
        <v>151</v>
      </c>
      <c r="D48" s="3"/>
      <c r="E48" s="1">
        <v/>
      </c>
      <c r="F48" s="1">
        <v/>
      </c>
      <c r="G48" s="1">
        <v/>
      </c>
      <c r="H48" s="1">
        <v/>
      </c>
    </row>
    <row r="49" customHeight="1" ht="21" x14ac:dyDescent="0.25">
      <c r="A49" s="1">
        <v/>
      </c>
      <c r="B49" s="7" t="s">
        <v>32</v>
      </c>
      <c r="C49" s="11">
        <f ca="1">=max(100,87,103,54,75,34)</f>
      </c>
      <c r="D49" s="1">
        <v/>
      </c>
      <c r="E49" s="1">
        <v/>
      </c>
      <c r="F49" s="1">
        <v/>
      </c>
      <c r="G49" s="1">
        <v/>
      </c>
      <c r="H49" s="1">
        <v/>
      </c>
    </row>
    <row r="50" customHeight="1" ht="21" x14ac:dyDescent="0.25">
      <c r="A50" s="1">
        <v/>
      </c>
      <c r="B50" s="1">
        <v/>
      </c>
      <c r="C50" s="1">
        <v/>
      </c>
      <c r="D50" s="1">
        <v/>
      </c>
      <c r="E50" s="1">
        <v/>
      </c>
      <c r="F50" s="1">
        <v/>
      </c>
      <c r="G50" s="1">
        <v/>
      </c>
      <c r="H50" s="1">
        <v/>
      </c>
    </row>
    <row r="51" customHeight="1" ht="21" x14ac:dyDescent="0.25">
      <c r="A51" s="1">
        <v/>
      </c>
      <c r="B51" s="9" t="s">
        <v>152</v>
      </c>
      <c r="C51" s="1">
        <v/>
      </c>
      <c r="D51" s="1">
        <v/>
      </c>
      <c r="E51" s="1">
        <v/>
      </c>
      <c r="F51" s="1">
        <v/>
      </c>
      <c r="G51" s="1">
        <v/>
      </c>
      <c r="H51" s="1">
        <v/>
      </c>
    </row>
    <row r="52" customHeight="1" ht="21" x14ac:dyDescent="0.25">
      <c r="A52" s="1">
        <v/>
      </c>
      <c r="B52" s="1" t="s">
        <v>153</v>
      </c>
      <c r="C52" s="3"/>
      <c r="D52" s="3"/>
      <c r="E52" s="1">
        <v/>
      </c>
      <c r="F52" s="1">
        <v/>
      </c>
      <c r="G52" s="1">
        <v/>
      </c>
      <c r="H52" s="1">
        <v/>
      </c>
    </row>
    <row r="53" customHeight="1" ht="21" x14ac:dyDescent="0.25">
      <c r="A53" s="1">
        <v/>
      </c>
      <c r="B53" s="7" t="s">
        <v>30</v>
      </c>
      <c r="C53" s="1" t="s">
        <v>154</v>
      </c>
      <c r="D53" s="1">
        <v/>
      </c>
      <c r="E53" s="1">
        <v/>
      </c>
      <c r="F53" s="1">
        <v/>
      </c>
      <c r="G53" s="1">
        <v/>
      </c>
      <c r="H53" s="1">
        <v/>
      </c>
    </row>
    <row r="54" customHeight="1" ht="21" x14ac:dyDescent="0.25">
      <c r="A54" s="1">
        <v/>
      </c>
      <c r="B54" s="7" t="s">
        <v>32</v>
      </c>
      <c r="C54" s="11">
        <f ca="1">=min(B2:G5)</f>
      </c>
      <c r="D54" s="1">
        <v/>
      </c>
      <c r="E54" s="1">
        <v/>
      </c>
      <c r="F54" s="1">
        <v/>
      </c>
      <c r="G54" s="1">
        <v/>
      </c>
      <c r="H54" s="1">
        <v/>
      </c>
    </row>
    <row r="55" customHeight="1" ht="21" x14ac:dyDescent="0.25">
      <c r="A55" s="1">
        <v/>
      </c>
      <c r="B55" s="7" t="s">
        <v>30</v>
      </c>
      <c r="C55" s="1" t="s">
        <v>155</v>
      </c>
      <c r="D55" s="3"/>
      <c r="E55" s="1">
        <v/>
      </c>
      <c r="F55" s="1">
        <v/>
      </c>
      <c r="G55" s="1">
        <v/>
      </c>
      <c r="H55" s="1">
        <v/>
      </c>
    </row>
    <row r="56" customHeight="1" ht="21" x14ac:dyDescent="0.25">
      <c r="A56" s="1">
        <v/>
      </c>
      <c r="B56" s="7" t="s">
        <v>32</v>
      </c>
      <c r="C56" s="11">
        <f ca="1">=min(74,47,68,99,106,13,51)</f>
      </c>
      <c r="D56" s="1">
        <v/>
      </c>
      <c r="E56" s="1">
        <v/>
      </c>
      <c r="F56" s="1">
        <v/>
      </c>
      <c r="G56" s="1">
        <v/>
      </c>
      <c r="H56" s="1">
        <v/>
      </c>
    </row>
    <row r="57" customHeight="1" ht="21" x14ac:dyDescent="0.25">
      <c r="A57" s="1">
        <v/>
      </c>
      <c r="B57" s="1">
        <v/>
      </c>
      <c r="C57" s="1">
        <v/>
      </c>
      <c r="D57" s="1">
        <v/>
      </c>
      <c r="E57" s="1">
        <v/>
      </c>
      <c r="F57" s="1">
        <v/>
      </c>
      <c r="G57" s="1">
        <v/>
      </c>
      <c r="H57" s="1">
        <v/>
      </c>
    </row>
    <row r="58" customHeight="1" ht="21" x14ac:dyDescent="0.25">
      <c r="A58" s="1">
        <v/>
      </c>
      <c r="B58" s="9" t="s">
        <v>156</v>
      </c>
      <c r="C58" s="1">
        <v/>
      </c>
      <c r="D58" s="1">
        <v/>
      </c>
      <c r="E58" s="1">
        <v/>
      </c>
      <c r="F58" s="1">
        <v/>
      </c>
      <c r="G58" s="1">
        <v/>
      </c>
      <c r="H58" s="1">
        <v/>
      </c>
    </row>
    <row r="59" customHeight="1" ht="21" x14ac:dyDescent="0.25">
      <c r="A59" s="1">
        <v/>
      </c>
      <c r="B59" s="1" t="s">
        <v>157</v>
      </c>
      <c r="C59" s="3"/>
      <c r="D59" s="3"/>
      <c r="E59" s="1">
        <v/>
      </c>
      <c r="F59" s="1">
        <v/>
      </c>
      <c r="G59" s="1">
        <v/>
      </c>
      <c r="H59" s="1">
        <v/>
      </c>
    </row>
    <row r="60" customHeight="1" ht="21" x14ac:dyDescent="0.25">
      <c r="A60" s="1">
        <v/>
      </c>
      <c r="B60" s="7" t="s">
        <v>30</v>
      </c>
      <c r="C60" s="1" t="s">
        <v>158</v>
      </c>
      <c r="D60" s="1">
        <v/>
      </c>
      <c r="E60" s="1">
        <v/>
      </c>
      <c r="F60" s="1">
        <v/>
      </c>
      <c r="G60" s="1">
        <v/>
      </c>
      <c r="H60" s="1">
        <v/>
      </c>
    </row>
    <row r="61" customHeight="1" ht="21" x14ac:dyDescent="0.25">
      <c r="A61" s="1">
        <v/>
      </c>
      <c r="B61" s="7" t="s">
        <v>32</v>
      </c>
      <c r="C61" s="11">
        <f ca="1">=stdev(B3:G5)</f>
      </c>
      <c r="D61" s="1">
        <v/>
      </c>
      <c r="E61" s="1">
        <v/>
      </c>
      <c r="F61" s="1">
        <v/>
      </c>
      <c r="G61" s="1">
        <v/>
      </c>
      <c r="H61" s="1">
        <v/>
      </c>
    </row>
    <row r="62" customHeight="1" ht="21" x14ac:dyDescent="0.25">
      <c r="A62" s="1">
        <v/>
      </c>
      <c r="B62" s="7" t="s">
        <v>30</v>
      </c>
      <c r="C62" s="1" t="s">
        <v>159</v>
      </c>
      <c r="D62" s="3"/>
      <c r="E62" s="1">
        <v/>
      </c>
      <c r="F62" s="1">
        <v/>
      </c>
      <c r="G62" s="1">
        <v/>
      </c>
      <c r="H62" s="1">
        <v/>
      </c>
    </row>
    <row r="63" customHeight="1" ht="21" x14ac:dyDescent="0.25">
      <c r="A63" s="1">
        <v/>
      </c>
      <c r="B63" s="7" t="s">
        <v>32</v>
      </c>
      <c r="C63" s="11">
        <f ca="1">=stdev(74,47,68,99,106,13,51)</f>
      </c>
      <c r="D63" s="1">
        <v/>
      </c>
      <c r="E63" s="1">
        <v/>
      </c>
      <c r="F63" s="1">
        <v/>
      </c>
      <c r="G63" s="1">
        <v/>
      </c>
      <c r="H63" s="1">
        <v/>
      </c>
    </row>
    <row r="64" customHeight="1" ht="21" x14ac:dyDescent="0.25">
      <c r="A64" s="1">
        <v/>
      </c>
      <c r="B64" s="1">
        <v/>
      </c>
      <c r="C64" s="1">
        <v/>
      </c>
      <c r="D64" s="1">
        <v/>
      </c>
      <c r="E64" s="1">
        <v/>
      </c>
      <c r="F64" s="1">
        <v/>
      </c>
      <c r="G64" s="1">
        <v/>
      </c>
      <c r="H64" s="1">
        <v/>
      </c>
    </row>
    <row r="65" customHeight="1" ht="21" x14ac:dyDescent="0.25">
      <c r="A65" s="1">
        <v/>
      </c>
      <c r="B65" s="9" t="s">
        <v>160</v>
      </c>
      <c r="C65" s="1">
        <v/>
      </c>
      <c r="D65" s="1">
        <v/>
      </c>
      <c r="E65" s="1">
        <v/>
      </c>
      <c r="F65" s="1">
        <v/>
      </c>
      <c r="G65" s="1">
        <v/>
      </c>
      <c r="H65" s="1">
        <v/>
      </c>
    </row>
    <row r="66" customHeight="1" ht="21" x14ac:dyDescent="0.25">
      <c r="A66" s="1">
        <v/>
      </c>
      <c r="B66" s="1" t="s">
        <v>161</v>
      </c>
      <c r="C66" s="3"/>
      <c r="D66" s="3"/>
      <c r="E66" s="3"/>
      <c r="F66" s="1">
        <v/>
      </c>
      <c r="G66" s="1">
        <v/>
      </c>
      <c r="H66" s="1">
        <v/>
      </c>
    </row>
    <row r="67" customHeight="1" ht="21" x14ac:dyDescent="0.25">
      <c r="A67" s="1">
        <v/>
      </c>
      <c r="B67" s="7" t="s">
        <v>30</v>
      </c>
      <c r="C67" s="1" t="s">
        <v>162</v>
      </c>
      <c r="D67" s="1">
        <v/>
      </c>
      <c r="E67" s="1">
        <v/>
      </c>
      <c r="F67" s="1">
        <v/>
      </c>
      <c r="G67" s="1">
        <v/>
      </c>
      <c r="H67" s="1">
        <v/>
      </c>
    </row>
    <row r="68" customHeight="1" ht="21" x14ac:dyDescent="0.25">
      <c r="A68" s="1">
        <v/>
      </c>
      <c r="B68" s="7" t="s">
        <v>32</v>
      </c>
      <c r="C68" s="11">
        <f ca="1">=stdevp(B3:G5)</f>
      </c>
      <c r="D68" s="1">
        <v/>
      </c>
      <c r="E68" s="1">
        <v/>
      </c>
      <c r="F68" s="1">
        <v/>
      </c>
      <c r="G68" s="1">
        <v/>
      </c>
      <c r="H68" s="1">
        <v/>
      </c>
    </row>
    <row r="69" customHeight="1" ht="21" x14ac:dyDescent="0.25">
      <c r="A69" s="1">
        <v/>
      </c>
      <c r="B69" s="7" t="s">
        <v>30</v>
      </c>
      <c r="C69" s="1" t="s">
        <v>163</v>
      </c>
      <c r="D69" s="3"/>
      <c r="E69" s="1">
        <v/>
      </c>
      <c r="F69" s="1">
        <v/>
      </c>
      <c r="G69" s="1">
        <v/>
      </c>
      <c r="H69" s="1">
        <v/>
      </c>
    </row>
    <row r="70" customHeight="1" ht="21" x14ac:dyDescent="0.25">
      <c r="A70" s="1">
        <v/>
      </c>
      <c r="B70" s="7" t="s">
        <v>32</v>
      </c>
      <c r="C70" s="11">
        <f ca="1">=stdevp(74,47,68,99,106,13,51)</f>
      </c>
      <c r="D70" s="1">
        <v/>
      </c>
      <c r="E70" s="1">
        <v/>
      </c>
      <c r="F70" s="1">
        <v/>
      </c>
      <c r="G70" s="1">
        <v/>
      </c>
      <c r="H70" s="1">
        <v/>
      </c>
    </row>
    <row r="71" customHeight="1" ht="21" x14ac:dyDescent="0.25">
      <c r="A71" s="1">
        <v/>
      </c>
      <c r="B71" s="1">
        <v/>
      </c>
      <c r="C71" s="1">
        <v/>
      </c>
      <c r="D71" s="1">
        <v/>
      </c>
      <c r="E71" s="1">
        <v/>
      </c>
      <c r="F71" s="1">
        <v/>
      </c>
      <c r="G71" s="1">
        <v/>
      </c>
      <c r="H71" s="1">
        <v/>
      </c>
    </row>
    <row r="72" customHeight="1" ht="21" x14ac:dyDescent="0.25">
      <c r="A72" s="1">
        <v/>
      </c>
      <c r="B72" s="9" t="s">
        <v>164</v>
      </c>
      <c r="C72" s="1">
        <v/>
      </c>
      <c r="D72" s="1">
        <v/>
      </c>
      <c r="E72" s="1">
        <v/>
      </c>
      <c r="F72" s="1">
        <v/>
      </c>
      <c r="G72" s="1">
        <v/>
      </c>
      <c r="H72" s="1">
        <v/>
      </c>
    </row>
    <row r="73" customHeight="1" ht="21" x14ac:dyDescent="0.25">
      <c r="A73" s="1">
        <v/>
      </c>
      <c r="B73" s="1" t="s">
        <v>165</v>
      </c>
      <c r="C73" s="3"/>
      <c r="D73" s="3"/>
      <c r="E73" s="1">
        <v/>
      </c>
      <c r="F73" s="1">
        <v/>
      </c>
      <c r="G73" s="1">
        <v/>
      </c>
      <c r="H73" s="1">
        <v/>
      </c>
    </row>
    <row r="74" customHeight="1" ht="21" x14ac:dyDescent="0.25">
      <c r="A74" s="1">
        <v/>
      </c>
      <c r="B74" s="7" t="s">
        <v>30</v>
      </c>
      <c r="C74" s="1" t="s">
        <v>166</v>
      </c>
      <c r="D74" s="1">
        <v/>
      </c>
      <c r="E74" s="1">
        <v/>
      </c>
      <c r="F74" s="1">
        <v/>
      </c>
      <c r="G74" s="1">
        <v/>
      </c>
      <c r="H74" s="1">
        <v/>
      </c>
    </row>
    <row r="75" customHeight="1" ht="21" x14ac:dyDescent="0.25">
      <c r="A75" s="1">
        <v/>
      </c>
      <c r="B75" s="7" t="s">
        <v>32</v>
      </c>
      <c r="C75" s="11">
        <f ca="1">=var(C2:H4)</f>
      </c>
      <c r="D75" s="1">
        <v/>
      </c>
      <c r="E75" s="1">
        <v/>
      </c>
      <c r="F75" s="1">
        <v/>
      </c>
      <c r="G75" s="1">
        <v/>
      </c>
      <c r="H75" s="1">
        <v/>
      </c>
    </row>
    <row r="76" customHeight="1" ht="21" x14ac:dyDescent="0.25">
      <c r="A76" s="1">
        <v/>
      </c>
      <c r="B76" s="7" t="s">
        <v>30</v>
      </c>
      <c r="C76" s="1" t="s">
        <v>167</v>
      </c>
      <c r="D76" s="3"/>
      <c r="E76" s="1">
        <v/>
      </c>
      <c r="F76" s="1">
        <v/>
      </c>
      <c r="G76" s="1">
        <v/>
      </c>
      <c r="H76" s="1">
        <v/>
      </c>
    </row>
    <row r="77" customHeight="1" ht="21" x14ac:dyDescent="0.25">
      <c r="A77" s="1">
        <v/>
      </c>
      <c r="B77" s="7" t="s">
        <v>32</v>
      </c>
      <c r="C77" s="11">
        <f ca="1">=var(74,47,68,99,106,13,51)</f>
      </c>
      <c r="D77" s="1">
        <v/>
      </c>
      <c r="E77" s="1">
        <v/>
      </c>
      <c r="F77" s="1">
        <v/>
      </c>
      <c r="G77" s="1">
        <v/>
      </c>
      <c r="H77" s="1">
        <v/>
      </c>
    </row>
    <row r="78" customHeight="1" ht="21" x14ac:dyDescent="0.25">
      <c r="A78" s="1">
        <v/>
      </c>
      <c r="B78" s="1">
        <v/>
      </c>
      <c r="C78" s="1">
        <v/>
      </c>
      <c r="D78" s="1">
        <v/>
      </c>
      <c r="E78" s="1">
        <v/>
      </c>
      <c r="F78" s="1">
        <v/>
      </c>
      <c r="G78" s="1">
        <v/>
      </c>
      <c r="H78" s="1">
        <v/>
      </c>
    </row>
    <row r="79" customHeight="1" ht="21" x14ac:dyDescent="0.25">
      <c r="A79" s="1">
        <v/>
      </c>
      <c r="B79" s="9" t="s">
        <v>168</v>
      </c>
      <c r="C79" s="1">
        <v/>
      </c>
      <c r="D79" s="1">
        <v/>
      </c>
      <c r="E79" s="1">
        <v/>
      </c>
      <c r="F79" s="1">
        <v/>
      </c>
      <c r="G79" s="1">
        <v/>
      </c>
      <c r="H79" s="1">
        <v/>
      </c>
    </row>
    <row r="80" customHeight="1" ht="21" x14ac:dyDescent="0.25">
      <c r="A80" s="1">
        <v/>
      </c>
      <c r="B80" s="1" t="s">
        <v>169</v>
      </c>
      <c r="C80" s="3"/>
      <c r="D80" s="3"/>
      <c r="E80" s="1">
        <v/>
      </c>
      <c r="F80" s="1">
        <v/>
      </c>
      <c r="G80" s="1">
        <v/>
      </c>
      <c r="H80" s="1">
        <v/>
      </c>
    </row>
    <row r="81" customHeight="1" ht="21" x14ac:dyDescent="0.25">
      <c r="A81" s="1">
        <v/>
      </c>
      <c r="B81" s="7" t="s">
        <v>30</v>
      </c>
      <c r="C81" s="1" t="s">
        <v>170</v>
      </c>
      <c r="D81" s="1">
        <v/>
      </c>
      <c r="E81" s="1">
        <v/>
      </c>
      <c r="F81" s="1">
        <v/>
      </c>
      <c r="G81" s="1">
        <v/>
      </c>
      <c r="H81" s="1">
        <v/>
      </c>
    </row>
    <row r="82" customHeight="1" ht="21" x14ac:dyDescent="0.25">
      <c r="A82" s="1">
        <v/>
      </c>
      <c r="B82" s="7" t="s">
        <v>32</v>
      </c>
      <c r="C82" s="11">
        <f ca="1">=varp(C2:H4)</f>
      </c>
      <c r="D82" s="1">
        <v/>
      </c>
      <c r="E82" s="1">
        <v/>
      </c>
      <c r="F82" s="1">
        <v/>
      </c>
      <c r="G82" s="1">
        <v/>
      </c>
      <c r="H82" s="1">
        <v/>
      </c>
    </row>
    <row r="83" customHeight="1" ht="21" x14ac:dyDescent="0.25">
      <c r="A83" s="1">
        <v/>
      </c>
      <c r="B83" s="7" t="s">
        <v>30</v>
      </c>
      <c r="C83" s="1" t="s">
        <v>171</v>
      </c>
      <c r="D83" s="3"/>
      <c r="E83" s="1">
        <v/>
      </c>
      <c r="F83" s="1">
        <v/>
      </c>
      <c r="G83" s="1">
        <v/>
      </c>
      <c r="H83" s="1">
        <v/>
      </c>
    </row>
    <row r="84" customHeight="1" ht="21" x14ac:dyDescent="0.25">
      <c r="A84" s="1">
        <v/>
      </c>
      <c r="B84" s="7" t="s">
        <v>32</v>
      </c>
      <c r="C84" s="11">
        <f ca="1">=varp(74,47,68,99,106,13,51)</f>
      </c>
      <c r="D84" s="1">
        <v/>
      </c>
      <c r="E84" s="1">
        <v/>
      </c>
      <c r="F84" s="1">
        <v/>
      </c>
      <c r="G84" s="1">
        <v/>
      </c>
      <c r="H84" s="1">
        <v/>
      </c>
    </row>
    <row r="85" customHeight="1" ht="21" x14ac:dyDescent="0.25">
      <c r="A85" s="1">
        <v/>
      </c>
      <c r="B85" s="1">
        <v/>
      </c>
      <c r="C85" s="1">
        <v/>
      </c>
      <c r="D85" s="1">
        <v/>
      </c>
      <c r="E85" s="1">
        <v/>
      </c>
      <c r="F85" s="1">
        <v/>
      </c>
      <c r="G85" s="1">
        <v/>
      </c>
      <c r="H85" s="1">
        <v/>
      </c>
    </row>
    <row r="86" customHeight="1" ht="21" x14ac:dyDescent="0.25">
      <c r="A86" s="1">
        <v/>
      </c>
      <c r="B86" s="9" t="s">
        <v>172</v>
      </c>
      <c r="C86" s="1">
        <v/>
      </c>
      <c r="D86" s="1">
        <v/>
      </c>
      <c r="E86" s="1">
        <v/>
      </c>
      <c r="F86" s="1">
        <v/>
      </c>
      <c r="G86" s="1">
        <v/>
      </c>
      <c r="H86" s="1">
        <v/>
      </c>
    </row>
    <row r="87" customHeight="1" ht="21" x14ac:dyDescent="0.25">
      <c r="A87" s="1">
        <v/>
      </c>
      <c r="B87" s="1" t="s">
        <v>173</v>
      </c>
      <c r="C87" s="3"/>
      <c r="D87" s="3"/>
      <c r="E87" s="3"/>
      <c r="F87" s="1">
        <v/>
      </c>
      <c r="G87" s="1">
        <v/>
      </c>
      <c r="H87" s="1">
        <v/>
      </c>
    </row>
    <row r="88" customHeight="1" ht="21" x14ac:dyDescent="0.25">
      <c r="A88" s="1">
        <v/>
      </c>
      <c r="B88" s="7" t="s">
        <v>30</v>
      </c>
      <c r="C88" s="1" t="s">
        <v>174</v>
      </c>
      <c r="D88" s="1">
        <v/>
      </c>
      <c r="E88" s="1">
        <v/>
      </c>
      <c r="F88" s="1">
        <v/>
      </c>
      <c r="G88" s="1">
        <v/>
      </c>
      <c r="H88" s="1">
        <v/>
      </c>
    </row>
    <row r="89" customHeight="1" ht="21" x14ac:dyDescent="0.25">
      <c r="A89" s="1">
        <v/>
      </c>
      <c r="B89" s="7" t="s">
        <v>32</v>
      </c>
      <c r="C89" s="11">
        <f ca="1">=counta(E7:E21)</f>
      </c>
      <c r="D89" s="1">
        <v/>
      </c>
      <c r="E89" s="1">
        <v/>
      </c>
      <c r="F89" s="1">
        <v/>
      </c>
      <c r="G89" s="1">
        <v/>
      </c>
      <c r="H89" s="1">
        <v/>
      </c>
    </row>
    <row r="90" customHeight="1" ht="21" x14ac:dyDescent="0.25">
      <c r="A90" s="1">
        <v/>
      </c>
      <c r="B90" s="1">
        <v/>
      </c>
      <c r="C90" s="1">
        <v/>
      </c>
      <c r="D90" s="1">
        <v/>
      </c>
      <c r="E90" s="1">
        <v/>
      </c>
      <c r="F90" s="1">
        <v/>
      </c>
      <c r="G90" s="1">
        <v/>
      </c>
      <c r="H90" s="1">
        <v/>
      </c>
    </row>
    <row r="91" customHeight="1" ht="21" x14ac:dyDescent="0.25">
      <c r="A91" s="1">
        <v/>
      </c>
      <c r="B91" s="9" t="s">
        <v>175</v>
      </c>
      <c r="C91" s="3"/>
      <c r="D91" s="1">
        <v/>
      </c>
      <c r="E91" s="1">
        <v/>
      </c>
      <c r="F91" s="1">
        <v/>
      </c>
      <c r="G91" s="1">
        <v/>
      </c>
      <c r="H91" s="1">
        <v/>
      </c>
    </row>
    <row r="92" customHeight="1" ht="21" x14ac:dyDescent="0.25">
      <c r="A92" s="1">
        <v/>
      </c>
      <c r="B92" s="1" t="s">
        <v>176</v>
      </c>
      <c r="C92" s="3"/>
      <c r="D92" s="3"/>
      <c r="E92" s="1">
        <v/>
      </c>
      <c r="F92" s="1">
        <v/>
      </c>
      <c r="G92" s="1">
        <v/>
      </c>
      <c r="H92" s="1">
        <v/>
      </c>
    </row>
    <row r="93" customHeight="1" ht="21" x14ac:dyDescent="0.25">
      <c r="A93" s="1">
        <v/>
      </c>
      <c r="B93" s="7" t="s">
        <v>30</v>
      </c>
      <c r="C93" s="1" t="s">
        <v>177</v>
      </c>
      <c r="D93" s="3"/>
      <c r="E93" s="1">
        <v/>
      </c>
      <c r="F93" s="1">
        <v/>
      </c>
      <c r="G93" s="1">
        <v/>
      </c>
      <c r="H93" s="1">
        <v/>
      </c>
    </row>
    <row r="94" customHeight="1" ht="21" x14ac:dyDescent="0.25">
      <c r="A94" s="1">
        <v/>
      </c>
      <c r="B94" s="7" t="s">
        <v>32</v>
      </c>
      <c r="C94" s="11">
        <f ca="1">=countblank(E7:E21)</f>
      </c>
      <c r="D94" s="1">
        <v/>
      </c>
      <c r="E94" s="1">
        <v/>
      </c>
      <c r="F94" s="1">
        <v/>
      </c>
      <c r="G94" s="1">
        <v/>
      </c>
      <c r="H94" s="1">
        <v/>
      </c>
    </row>
    <row r="95" customHeight="1" ht="21" x14ac:dyDescent="0.25">
      <c r="A95" s="1">
        <v/>
      </c>
      <c r="B95" s="1">
        <v/>
      </c>
      <c r="C95" s="1">
        <v/>
      </c>
      <c r="D95" s="1">
        <v/>
      </c>
      <c r="E95" s="1">
        <v/>
      </c>
      <c r="F95" s="1">
        <v/>
      </c>
      <c r="G95" s="1">
        <v/>
      </c>
      <c r="H95" s="1">
        <v/>
      </c>
    </row>
    <row r="96" customHeight="1" ht="21" x14ac:dyDescent="0.25">
      <c r="A96" s="1">
        <v/>
      </c>
      <c r="B96" s="9" t="s">
        <v>178</v>
      </c>
      <c r="C96" s="1">
        <v/>
      </c>
      <c r="D96" s="1">
        <v/>
      </c>
      <c r="E96" s="1">
        <v/>
      </c>
      <c r="F96" s="1">
        <v/>
      </c>
      <c r="G96" s="1">
        <v/>
      </c>
      <c r="H96" s="1">
        <v/>
      </c>
    </row>
    <row r="97" customHeight="1" ht="21" x14ac:dyDescent="0.25">
      <c r="A97" s="1">
        <v/>
      </c>
      <c r="B97" s="1" t="s">
        <v>179</v>
      </c>
      <c r="C97" s="3"/>
      <c r="D97" s="3"/>
      <c r="E97" s="3"/>
      <c r="F97" s="1">
        <v/>
      </c>
      <c r="G97" s="1">
        <v/>
      </c>
      <c r="H97" s="1">
        <v/>
      </c>
    </row>
    <row r="98" customHeight="1" ht="21" x14ac:dyDescent="0.25">
      <c r="A98" s="1">
        <v/>
      </c>
      <c r="B98" s="7" t="s">
        <v>13</v>
      </c>
      <c r="C98" s="1" t="s">
        <v>180</v>
      </c>
      <c r="D98" s="3"/>
      <c r="E98" s="1">
        <v/>
      </c>
      <c r="F98" s="1">
        <v/>
      </c>
      <c r="G98" s="1">
        <v/>
      </c>
      <c r="H98" s="1">
        <v/>
      </c>
    </row>
    <row r="99" customHeight="1" ht="21" x14ac:dyDescent="0.25">
      <c r="A99" s="1">
        <v/>
      </c>
      <c r="B99" s="7" t="s">
        <v>30</v>
      </c>
      <c r="C99" s="1" t="s">
        <v>181</v>
      </c>
      <c r="D99" s="3"/>
      <c r="E99" s="1">
        <v/>
      </c>
      <c r="F99" s="1">
        <v/>
      </c>
      <c r="G99" s="1">
        <v/>
      </c>
      <c r="H99" s="1">
        <v/>
      </c>
    </row>
    <row r="100" customHeight="1" ht="21" x14ac:dyDescent="0.25">
      <c r="A100" s="1">
        <v/>
      </c>
      <c r="B100" s="7" t="s">
        <v>32</v>
      </c>
      <c r="C100" s="11">
        <f ca="1">=countif(B12:B21, "Apple")</f>
      </c>
      <c r="D100" s="1">
        <v/>
      </c>
      <c r="E100" s="1">
        <v/>
      </c>
      <c r="F100" s="1">
        <v/>
      </c>
      <c r="G100" s="1">
        <v/>
      </c>
      <c r="H100" s="1">
        <v/>
      </c>
    </row>
    <row r="101" customHeight="1" ht="21" x14ac:dyDescent="0.25">
      <c r="A101" s="1">
        <v/>
      </c>
      <c r="B101" s="7" t="s">
        <v>30</v>
      </c>
      <c r="C101" s="1" t="s">
        <v>182</v>
      </c>
      <c r="D101" s="3"/>
      <c r="E101" s="1">
        <v/>
      </c>
      <c r="F101" s="1">
        <v/>
      </c>
      <c r="G101" s="1">
        <v/>
      </c>
      <c r="H101" s="1">
        <v/>
      </c>
    </row>
    <row r="102" customHeight="1" ht="21" x14ac:dyDescent="0.25">
      <c r="A102" s="1">
        <v/>
      </c>
      <c r="B102" s="7" t="s">
        <v>32</v>
      </c>
      <c r="C102" s="11">
        <f ca="1">=countif(C12:C21, "&gt;10")</f>
      </c>
      <c r="D102" s="1">
        <v/>
      </c>
      <c r="E102" s="1">
        <v/>
      </c>
      <c r="F102" s="1">
        <v/>
      </c>
      <c r="G102" s="1">
        <v/>
      </c>
      <c r="H102" s="1">
        <v/>
      </c>
    </row>
    <row r="103" customHeight="1" ht="21" x14ac:dyDescent="0.25">
      <c r="A103" s="1">
        <v/>
      </c>
      <c r="B103" s="1">
        <v/>
      </c>
      <c r="C103" s="1">
        <v/>
      </c>
      <c r="D103" s="1">
        <v/>
      </c>
      <c r="E103" s="1">
        <v/>
      </c>
      <c r="F103" s="1">
        <v/>
      </c>
      <c r="G103" s="1">
        <v/>
      </c>
      <c r="H103" s="1">
        <v/>
      </c>
    </row>
    <row r="104" customHeight="1" ht="21" x14ac:dyDescent="0.25">
      <c r="A104" s="1">
        <v/>
      </c>
      <c r="B104" s="9" t="s">
        <v>183</v>
      </c>
      <c r="C104" s="1">
        <v/>
      </c>
      <c r="D104" s="1">
        <v/>
      </c>
      <c r="E104" s="1">
        <v/>
      </c>
      <c r="F104" s="1">
        <v/>
      </c>
      <c r="G104" s="1">
        <v/>
      </c>
      <c r="H104" s="1">
        <v/>
      </c>
    </row>
    <row r="105" customHeight="1" ht="21" x14ac:dyDescent="0.25">
      <c r="A105" s="1">
        <v/>
      </c>
      <c r="B105" s="1" t="s">
        <v>184</v>
      </c>
      <c r="C105" s="3"/>
      <c r="D105" s="3"/>
      <c r="E105" s="3"/>
      <c r="F105" s="1">
        <v/>
      </c>
      <c r="G105" s="1">
        <v/>
      </c>
      <c r="H105" s="1">
        <v/>
      </c>
    </row>
    <row r="106" customHeight="1" ht="21" x14ac:dyDescent="0.25">
      <c r="A106" s="1">
        <v/>
      </c>
      <c r="B106" s="7" t="s">
        <v>13</v>
      </c>
      <c r="C106" s="1" t="s">
        <v>185</v>
      </c>
      <c r="D106" s="3"/>
      <c r="E106" s="3"/>
      <c r="F106" s="3"/>
      <c r="G106" s="1">
        <v/>
      </c>
      <c r="H106" s="1">
        <v/>
      </c>
    </row>
    <row r="107" customHeight="1" ht="21" x14ac:dyDescent="0.25">
      <c r="A107" s="1">
        <v/>
      </c>
      <c r="B107" s="7" t="s">
        <v>30</v>
      </c>
      <c r="C107" s="1" t="s">
        <v>186</v>
      </c>
      <c r="D107" s="3"/>
      <c r="E107" s="3"/>
      <c r="F107" s="1">
        <v/>
      </c>
      <c r="G107" s="1">
        <v/>
      </c>
      <c r="H107" s="1">
        <v/>
      </c>
    </row>
    <row r="108" customHeight="1" ht="21" x14ac:dyDescent="0.25">
      <c r="A108" s="1">
        <v/>
      </c>
      <c r="B108" s="7" t="s">
        <v>32</v>
      </c>
      <c r="C108" s="11">
        <f ca="1">=countifs(B12:B21, "Apple", C12:C21, "&gt;10")</f>
      </c>
      <c r="D108" s="1">
        <v/>
      </c>
      <c r="E108" s="1">
        <v/>
      </c>
      <c r="F108" s="1">
        <v/>
      </c>
      <c r="G108" s="1">
        <v/>
      </c>
      <c r="H108" s="1">
        <v/>
      </c>
    </row>
    <row r="109" customHeight="1" ht="21" x14ac:dyDescent="0.25">
      <c r="A109" s="1">
        <v/>
      </c>
      <c r="B109" s="1">
        <v/>
      </c>
      <c r="C109" s="1">
        <v/>
      </c>
      <c r="D109" s="1">
        <v/>
      </c>
      <c r="E109" s="1">
        <v/>
      </c>
      <c r="F109" s="1">
        <v/>
      </c>
      <c r="G109" s="1">
        <v/>
      </c>
      <c r="H109" s="1">
        <v/>
      </c>
    </row>
    <row r="110" customHeight="1" ht="21" x14ac:dyDescent="0.25">
      <c r="A110" s="1">
        <v/>
      </c>
      <c r="B110" s="9" t="s">
        <v>187</v>
      </c>
      <c r="C110" s="1">
        <v/>
      </c>
      <c r="D110" s="1">
        <v/>
      </c>
      <c r="E110" s="1">
        <v/>
      </c>
      <c r="F110" s="1">
        <v/>
      </c>
      <c r="G110" s="1">
        <v/>
      </c>
      <c r="H110" s="1">
        <v/>
      </c>
    </row>
    <row r="111" customHeight="1" ht="21" x14ac:dyDescent="0.25">
      <c r="A111" s="1">
        <v/>
      </c>
      <c r="B111" s="1" t="s">
        <v>188</v>
      </c>
      <c r="C111" s="3"/>
      <c r="D111" s="3"/>
      <c r="E111" s="3"/>
      <c r="F111" s="1">
        <v/>
      </c>
      <c r="G111" s="1">
        <v/>
      </c>
      <c r="H111" s="1">
        <v/>
      </c>
    </row>
    <row r="112" customHeight="1" ht="21" x14ac:dyDescent="0.25">
      <c r="A112" s="1">
        <v/>
      </c>
      <c r="B112" s="7" t="s">
        <v>13</v>
      </c>
      <c r="C112" s="1" t="s">
        <v>189</v>
      </c>
      <c r="D112" s="3"/>
      <c r="E112" s="3"/>
      <c r="F112" s="1">
        <v/>
      </c>
      <c r="G112" s="1">
        <v/>
      </c>
      <c r="H112" s="1">
        <v/>
      </c>
    </row>
    <row r="113" customHeight="1" ht="21" x14ac:dyDescent="0.25">
      <c r="A113" s="1">
        <v/>
      </c>
      <c r="B113" s="7" t="s">
        <v>30</v>
      </c>
      <c r="C113" s="1" t="s">
        <v>190</v>
      </c>
      <c r="D113" s="3"/>
      <c r="E113" s="1">
        <v/>
      </c>
      <c r="F113" s="1">
        <v/>
      </c>
      <c r="G113" s="1">
        <v/>
      </c>
      <c r="H113" s="1">
        <v/>
      </c>
    </row>
    <row r="114" customHeight="1" ht="21" x14ac:dyDescent="0.25">
      <c r="A114" s="1">
        <v/>
      </c>
      <c r="B114" s="7" t="s">
        <v>32</v>
      </c>
      <c r="C114" s="11">
        <f ca="1">=dcount(B11:F21, "Age", B7:G9)</f>
      </c>
      <c r="D114" s="1">
        <v/>
      </c>
      <c r="E114" s="1">
        <v/>
      </c>
      <c r="F114" s="1">
        <v/>
      </c>
      <c r="G114" s="1">
        <v/>
      </c>
      <c r="H114" s="1">
        <v/>
      </c>
    </row>
    <row r="115" customHeight="1" ht="21" x14ac:dyDescent="0.25">
      <c r="A115" s="1">
        <v/>
      </c>
      <c r="B115" s="1">
        <v/>
      </c>
      <c r="C115" s="1">
        <v/>
      </c>
      <c r="D115" s="1">
        <v/>
      </c>
      <c r="E115" s="1">
        <v/>
      </c>
      <c r="F115" s="1">
        <v/>
      </c>
      <c r="G115" s="1">
        <v/>
      </c>
      <c r="H115" s="1">
        <v/>
      </c>
    </row>
    <row r="116" customHeight="1" ht="21" x14ac:dyDescent="0.25">
      <c r="A116" s="1">
        <v/>
      </c>
      <c r="B116" s="9" t="s">
        <v>191</v>
      </c>
      <c r="C116" s="1">
        <v/>
      </c>
      <c r="D116" s="1">
        <v/>
      </c>
      <c r="E116" s="1">
        <v/>
      </c>
      <c r="F116" s="1">
        <v/>
      </c>
      <c r="G116" s="1">
        <v/>
      </c>
      <c r="H116" s="1">
        <v/>
      </c>
    </row>
    <row r="117" customHeight="1" ht="21" x14ac:dyDescent="0.25">
      <c r="A117" s="1">
        <v/>
      </c>
      <c r="B117" s="1" t="s">
        <v>192</v>
      </c>
      <c r="C117" s="3"/>
      <c r="D117" s="3"/>
      <c r="E117" s="1">
        <v/>
      </c>
      <c r="F117" s="1">
        <v/>
      </c>
      <c r="G117" s="1">
        <v/>
      </c>
      <c r="H117" s="1">
        <v/>
      </c>
    </row>
    <row r="118" customHeight="1" ht="21" x14ac:dyDescent="0.25">
      <c r="A118" s="1">
        <v/>
      </c>
      <c r="B118" s="7" t="s">
        <v>13</v>
      </c>
      <c r="C118" s="1" t="s">
        <v>193</v>
      </c>
      <c r="D118" s="3"/>
      <c r="E118" s="3"/>
      <c r="F118" s="1">
        <v/>
      </c>
      <c r="G118" s="1">
        <v/>
      </c>
      <c r="H118" s="1">
        <v/>
      </c>
    </row>
    <row r="119" customHeight="1" ht="21" x14ac:dyDescent="0.25">
      <c r="A119" s="1">
        <v/>
      </c>
      <c r="B119" s="7" t="s">
        <v>54</v>
      </c>
      <c r="C119" s="1" t="s">
        <v>194</v>
      </c>
    </row>
    <row r="120" customHeight="1" ht="21" x14ac:dyDescent="0.25">
      <c r="A120" s="1">
        <v/>
      </c>
      <c r="B120" s="7" t="s">
        <v>30</v>
      </c>
      <c r="C120" s="1" t="s">
        <v>195</v>
      </c>
      <c r="D120" s="3"/>
      <c r="E120" s="1">
        <v/>
      </c>
      <c r="F120" s="1">
        <v/>
      </c>
      <c r="G120" s="1">
        <v/>
      </c>
      <c r="H120" s="1">
        <v/>
      </c>
    </row>
    <row r="121" customHeight="1" ht="21" x14ac:dyDescent="0.25">
      <c r="A121" s="1">
        <v/>
      </c>
      <c r="B121" s="7" t="s">
        <v>32</v>
      </c>
      <c r="C121" s="11">
        <f ca="1">=sumif(B12:B21, "Apple", C12:C21)</f>
      </c>
      <c r="D121" s="1">
        <v/>
      </c>
      <c r="E121" s="1">
        <v/>
      </c>
      <c r="F121" s="1">
        <v/>
      </c>
      <c r="G121" s="1">
        <v/>
      </c>
      <c r="H121" s="1">
        <v/>
      </c>
    </row>
    <row r="122" customHeight="1" ht="21" x14ac:dyDescent="0.25">
      <c r="A122" s="1">
        <v/>
      </c>
      <c r="B122" s="7" t="s">
        <v>30</v>
      </c>
      <c r="C122" s="1" t="s">
        <v>196</v>
      </c>
      <c r="D122" s="3"/>
      <c r="E122" s="1">
        <v/>
      </c>
      <c r="F122" s="1">
        <v/>
      </c>
      <c r="G122" s="1">
        <v/>
      </c>
      <c r="H122" s="1">
        <v/>
      </c>
    </row>
    <row r="123" customHeight="1" ht="21" x14ac:dyDescent="0.25">
      <c r="A123" s="1">
        <v/>
      </c>
      <c r="B123" s="7" t="s">
        <v>32</v>
      </c>
      <c r="C123" s="11">
        <f ca="1">=sumif(C12:C21, "&gt;10")</f>
      </c>
      <c r="D123" s="1">
        <v/>
      </c>
      <c r="E123" s="1">
        <v/>
      </c>
      <c r="F123" s="1">
        <v/>
      </c>
      <c r="G123" s="1">
        <v/>
      </c>
      <c r="H123" s="1">
        <v/>
      </c>
    </row>
    <row r="124" customHeight="1" ht="21" x14ac:dyDescent="0.25">
      <c r="A124" s="1">
        <v/>
      </c>
      <c r="B124" s="1">
        <v/>
      </c>
      <c r="C124" s="1">
        <v/>
      </c>
      <c r="D124" s="1">
        <v/>
      </c>
      <c r="E124" s="1">
        <v/>
      </c>
      <c r="F124" s="1">
        <v/>
      </c>
      <c r="G124" s="1">
        <v/>
      </c>
      <c r="H124" s="1">
        <v/>
      </c>
    </row>
    <row r="125" customHeight="1" ht="21" x14ac:dyDescent="0.25">
      <c r="A125" s="1">
        <v/>
      </c>
      <c r="B125" s="9" t="s">
        <v>197</v>
      </c>
      <c r="C125" s="1">
        <v/>
      </c>
      <c r="D125" s="1">
        <v/>
      </c>
      <c r="E125" s="1">
        <v/>
      </c>
      <c r="F125" s="1">
        <v/>
      </c>
      <c r="G125" s="1">
        <v/>
      </c>
      <c r="H125" s="1">
        <v/>
      </c>
    </row>
    <row r="126" customHeight="1" ht="21" x14ac:dyDescent="0.25">
      <c r="A126" s="1">
        <v/>
      </c>
      <c r="B126" s="1" t="s">
        <v>198</v>
      </c>
      <c r="C126" s="3"/>
      <c r="D126" s="3"/>
      <c r="E126" s="1">
        <v/>
      </c>
      <c r="F126" s="1">
        <v/>
      </c>
      <c r="G126" s="1">
        <v/>
      </c>
      <c r="H126" s="1">
        <v/>
      </c>
    </row>
    <row r="127" customHeight="1" ht="21" x14ac:dyDescent="0.25">
      <c r="A127" s="1">
        <v/>
      </c>
      <c r="B127" s="7" t="s">
        <v>13</v>
      </c>
      <c r="C127" s="1" t="s">
        <v>199</v>
      </c>
      <c r="D127" s="3"/>
      <c r="E127" s="3"/>
      <c r="F127" s="3"/>
      <c r="G127" s="3"/>
      <c r="H127" s="1">
        <v/>
      </c>
    </row>
    <row r="128" customHeight="1" ht="21" x14ac:dyDescent="0.25">
      <c r="A128" s="1">
        <v/>
      </c>
      <c r="B128" s="7" t="s">
        <v>30</v>
      </c>
      <c r="C128" s="1" t="s">
        <v>200</v>
      </c>
      <c r="D128" s="3"/>
      <c r="E128" s="3"/>
      <c r="F128" s="1">
        <v/>
      </c>
      <c r="G128" s="1">
        <v/>
      </c>
      <c r="H128" s="1">
        <v/>
      </c>
    </row>
    <row r="129" customHeight="1" ht="21" x14ac:dyDescent="0.25">
      <c r="A129" s="1">
        <v/>
      </c>
      <c r="B129" s="7" t="s">
        <v>32</v>
      </c>
      <c r="C129" s="11">
        <f ca="1">=sumifs(F12:F21, B12:B21, "Apple", C12:C21, "&gt;10")</f>
      </c>
      <c r="D129" s="1">
        <v/>
      </c>
      <c r="E129" s="1">
        <v/>
      </c>
      <c r="F129" s="1">
        <v/>
      </c>
      <c r="G129" s="1">
        <v/>
      </c>
      <c r="H129" s="1">
        <v/>
      </c>
    </row>
    <row r="130" customHeight="1" ht="21" x14ac:dyDescent="0.25">
      <c r="A130" s="1">
        <v/>
      </c>
      <c r="B130" s="1">
        <v/>
      </c>
      <c r="C130" s="1">
        <v/>
      </c>
      <c r="D130" s="1">
        <v/>
      </c>
      <c r="E130" s="1">
        <v/>
      </c>
      <c r="F130" s="1">
        <v/>
      </c>
      <c r="G130" s="1">
        <v/>
      </c>
      <c r="H130" s="1">
        <v/>
      </c>
    </row>
    <row r="131" customHeight="1" ht="21" x14ac:dyDescent="0.25">
      <c r="A131" s="1">
        <v/>
      </c>
      <c r="B131" s="9" t="s">
        <v>201</v>
      </c>
      <c r="C131" s="1">
        <v/>
      </c>
      <c r="D131" s="1">
        <v/>
      </c>
      <c r="E131" s="1">
        <v/>
      </c>
      <c r="F131" s="1">
        <v/>
      </c>
      <c r="G131" s="1">
        <v/>
      </c>
      <c r="H131" s="1">
        <v/>
      </c>
    </row>
    <row r="132" customHeight="1" ht="21" x14ac:dyDescent="0.25">
      <c r="A132" s="1">
        <v/>
      </c>
      <c r="B132" s="1" t="s">
        <v>202</v>
      </c>
      <c r="C132" s="3"/>
      <c r="D132" s="3"/>
      <c r="E132" s="1">
        <v/>
      </c>
      <c r="F132" s="1">
        <v/>
      </c>
      <c r="G132" s="1">
        <v/>
      </c>
      <c r="H132" s="1">
        <v/>
      </c>
    </row>
    <row r="133" customHeight="1" ht="21" x14ac:dyDescent="0.25">
      <c r="A133" s="1">
        <v/>
      </c>
      <c r="B133" s="7" t="s">
        <v>13</v>
      </c>
      <c r="C133" s="1" t="s">
        <v>203</v>
      </c>
      <c r="D133" s="3"/>
      <c r="E133" s="1">
        <v/>
      </c>
      <c r="F133" s="1">
        <v/>
      </c>
      <c r="G133" s="1">
        <v/>
      </c>
      <c r="H133" s="1">
        <v/>
      </c>
    </row>
    <row r="134" customHeight="1" ht="21" x14ac:dyDescent="0.25">
      <c r="A134" s="1">
        <v/>
      </c>
      <c r="B134" s="7" t="s">
        <v>54</v>
      </c>
      <c r="C134" s="1" t="s">
        <v>204</v>
      </c>
    </row>
    <row r="135" customHeight="1" ht="21" x14ac:dyDescent="0.25">
      <c r="A135" s="1">
        <v/>
      </c>
      <c r="B135" s="1">
        <v/>
      </c>
      <c r="C135" s="1" t="s">
        <v>205</v>
      </c>
    </row>
    <row r="136" customHeight="1" ht="21" x14ac:dyDescent="0.25">
      <c r="A136" s="1">
        <v/>
      </c>
      <c r="B136" s="7" t="s">
        <v>30</v>
      </c>
      <c r="C136" s="1" t="s">
        <v>206</v>
      </c>
      <c r="D136" s="3"/>
      <c r="E136" s="1">
        <v/>
      </c>
      <c r="F136" s="1">
        <v/>
      </c>
      <c r="G136" s="1">
        <v/>
      </c>
      <c r="H136" s="1">
        <v/>
      </c>
    </row>
    <row r="137" customHeight="1" ht="21" x14ac:dyDescent="0.25">
      <c r="A137" s="1">
        <v/>
      </c>
      <c r="B137" s="7" t="s">
        <v>32</v>
      </c>
      <c r="C137" s="11">
        <f ca="1">=rank(15, C12:C21)</f>
      </c>
      <c r="D137" s="1">
        <v/>
      </c>
      <c r="E137" s="1">
        <v/>
      </c>
      <c r="F137" s="1">
        <v/>
      </c>
      <c r="G137" s="1">
        <v/>
      </c>
      <c r="H137" s="1">
        <v/>
      </c>
    </row>
    <row r="138" customHeight="1" ht="21" x14ac:dyDescent="0.25">
      <c r="A138" s="1">
        <v/>
      </c>
      <c r="B138" s="7" t="s">
        <v>30</v>
      </c>
      <c r="C138" s="1" t="s">
        <v>207</v>
      </c>
      <c r="D138" s="3"/>
      <c r="E138" s="1">
        <v/>
      </c>
      <c r="F138" s="1">
        <v/>
      </c>
      <c r="G138" s="1">
        <v/>
      </c>
      <c r="H138" s="1">
        <v/>
      </c>
    </row>
    <row r="139" customHeight="1" ht="21" x14ac:dyDescent="0.25">
      <c r="A139" s="1">
        <v/>
      </c>
      <c r="B139" s="7" t="s">
        <v>32</v>
      </c>
      <c r="C139" s="11">
        <f ca="1">=rank(15, C12:C21, 1)</f>
      </c>
      <c r="D139" s="1">
        <v/>
      </c>
      <c r="E139" s="1">
        <v/>
      </c>
      <c r="F139" s="1">
        <v/>
      </c>
      <c r="G139" s="1">
        <v/>
      </c>
      <c r="H139" s="1">
        <v/>
      </c>
    </row>
    <row r="140" customHeight="1" ht="21" x14ac:dyDescent="0.25">
      <c r="A140" s="1">
        <v/>
      </c>
      <c r="B140" s="1">
        <v/>
      </c>
      <c r="C140" s="1">
        <v/>
      </c>
      <c r="D140" s="1">
        <v/>
      </c>
      <c r="E140" s="1">
        <v/>
      </c>
      <c r="F140" s="1">
        <v/>
      </c>
      <c r="G140" s="1">
        <v/>
      </c>
      <c r="H140" s="1">
        <v/>
      </c>
    </row>
    <row r="141" customHeight="1" ht="21" x14ac:dyDescent="0.25">
      <c r="A141" s="1">
        <v/>
      </c>
      <c r="B141" s="9" t="s">
        <v>208</v>
      </c>
      <c r="C141" s="1">
        <v/>
      </c>
      <c r="D141" s="1">
        <v/>
      </c>
      <c r="E141" s="1">
        <v/>
      </c>
      <c r="F141" s="1">
        <v/>
      </c>
      <c r="G141" s="1">
        <v/>
      </c>
      <c r="H141" s="1">
        <v/>
      </c>
    </row>
    <row r="142" customHeight="1" ht="21" x14ac:dyDescent="0.25">
      <c r="A142" s="1">
        <v/>
      </c>
      <c r="B142" s="1" t="s">
        <v>209</v>
      </c>
      <c r="C142" s="3"/>
      <c r="D142" s="1">
        <v/>
      </c>
      <c r="E142" s="1">
        <v/>
      </c>
      <c r="F142" s="1">
        <v/>
      </c>
      <c r="G142" s="1">
        <v/>
      </c>
      <c r="H142" s="1">
        <v/>
      </c>
    </row>
    <row r="143" customHeight="1" ht="21" x14ac:dyDescent="0.25">
      <c r="A143" s="1">
        <v/>
      </c>
      <c r="B143" s="7" t="s">
        <v>30</v>
      </c>
      <c r="C143" s="1" t="s">
        <v>210</v>
      </c>
      <c r="D143" s="3"/>
      <c r="E143" s="1">
        <v/>
      </c>
      <c r="F143" s="1">
        <v/>
      </c>
      <c r="G143" s="1">
        <v/>
      </c>
      <c r="H143" s="1">
        <v/>
      </c>
    </row>
    <row r="144" customHeight="1" ht="21" x14ac:dyDescent="0.25">
      <c r="A144" s="1">
        <v/>
      </c>
      <c r="B144" s="7" t="s">
        <v>32</v>
      </c>
      <c r="C144" s="11">
        <f ca="1">=product(C12:E12)</f>
      </c>
      <c r="D144" s="1">
        <v/>
      </c>
      <c r="E144" s="1">
        <v/>
      </c>
      <c r="F144" s="1">
        <v/>
      </c>
      <c r="G144" s="1">
        <v/>
      </c>
      <c r="H144" s="1">
        <v/>
      </c>
    </row>
    <row r="145" customHeight="1" ht="21" x14ac:dyDescent="0.25">
      <c r="A145" s="1">
        <v/>
      </c>
      <c r="B145" s="7" t="s">
        <v>30</v>
      </c>
      <c r="C145" s="1" t="s">
        <v>211</v>
      </c>
      <c r="D145" s="3"/>
      <c r="E145" s="1">
        <v/>
      </c>
      <c r="F145" s="1">
        <v/>
      </c>
      <c r="G145" s="1">
        <v/>
      </c>
      <c r="H145" s="1">
        <v/>
      </c>
    </row>
    <row r="146" customHeight="1" ht="21" x14ac:dyDescent="0.25">
      <c r="A146" s="1">
        <v/>
      </c>
      <c r="B146" s="7" t="s">
        <v>32</v>
      </c>
      <c r="C146" s="11">
        <f ca="1">=product(1, 2, 3, 4, 5)</f>
      </c>
      <c r="D146" s="1">
        <v/>
      </c>
      <c r="E146" s="1">
        <v/>
      </c>
      <c r="F146" s="1">
        <v/>
      </c>
      <c r="G146" s="1">
        <v/>
      </c>
      <c r="H146" s="1">
        <v/>
      </c>
    </row>
    <row r="147" customHeight="1" ht="21" x14ac:dyDescent="0.25">
      <c r="A147" s="1">
        <v/>
      </c>
      <c r="B147" s="1">
        <v/>
      </c>
      <c r="C147" s="1">
        <v/>
      </c>
      <c r="D147" s="1">
        <v/>
      </c>
      <c r="E147" s="1">
        <v/>
      </c>
      <c r="F147" s="1">
        <v/>
      </c>
      <c r="G147" s="1">
        <v/>
      </c>
      <c r="H147" s="1">
        <v/>
      </c>
    </row>
    <row r="148" customHeight="1" ht="21" x14ac:dyDescent="0.25">
      <c r="A148" s="1">
        <v/>
      </c>
      <c r="B148" s="9" t="s">
        <v>212</v>
      </c>
      <c r="C148" s="1">
        <v/>
      </c>
      <c r="D148" s="1">
        <v/>
      </c>
      <c r="E148" s="1">
        <v/>
      </c>
      <c r="F148" s="1">
        <v/>
      </c>
      <c r="G148" s="1">
        <v/>
      </c>
      <c r="H148" s="1">
        <v/>
      </c>
    </row>
    <row r="149" customHeight="1" ht="21" x14ac:dyDescent="0.25">
      <c r="A149" s="1">
        <v/>
      </c>
      <c r="B149" s="1" t="s">
        <v>213</v>
      </c>
      <c r="C149" s="3"/>
      <c r="D149" s="3"/>
      <c r="E149" s="1">
        <v/>
      </c>
      <c r="F149" s="1">
        <v/>
      </c>
      <c r="G149" s="1">
        <v/>
      </c>
      <c r="H149" s="1">
        <v/>
      </c>
    </row>
    <row r="150" customHeight="1" ht="21" x14ac:dyDescent="0.25">
      <c r="A150" s="1">
        <v/>
      </c>
      <c r="B150" s="7" t="s">
        <v>13</v>
      </c>
      <c r="C150" s="1" t="s">
        <v>214</v>
      </c>
      <c r="D150" s="3"/>
      <c r="E150" s="3"/>
      <c r="F150" s="1">
        <v/>
      </c>
      <c r="G150" s="1">
        <v/>
      </c>
      <c r="H150" s="1">
        <v/>
      </c>
    </row>
    <row r="151" customHeight="1" ht="21" x14ac:dyDescent="0.25">
      <c r="A151" s="1">
        <v/>
      </c>
      <c r="B151" s="7" t="s">
        <v>54</v>
      </c>
      <c r="C151" s="1" t="s">
        <v>215</v>
      </c>
      <c r="D151" s="3"/>
      <c r="E151" s="3"/>
      <c r="F151" s="3"/>
      <c r="G151" s="3"/>
      <c r="H151" s="1">
        <v/>
      </c>
    </row>
    <row r="152" customHeight="1" ht="21" x14ac:dyDescent="0.25">
      <c r="A152" s="1">
        <v/>
      </c>
      <c r="B152" s="1">
        <v/>
      </c>
      <c r="C152" s="1" t="s">
        <v>216</v>
      </c>
      <c r="D152" s="3"/>
      <c r="E152" s="3"/>
      <c r="F152" s="3"/>
      <c r="G152" s="1">
        <v/>
      </c>
      <c r="H152" s="1">
        <v/>
      </c>
    </row>
    <row r="153" customHeight="1" ht="21" x14ac:dyDescent="0.25">
      <c r="A153" s="1">
        <v/>
      </c>
      <c r="B153" s="1">
        <v/>
      </c>
      <c r="C153" s="9" t="s">
        <v>217</v>
      </c>
      <c r="D153" s="3"/>
      <c r="E153" s="9" t="s">
        <v>217</v>
      </c>
      <c r="F153" s="3"/>
      <c r="G153" s="9" t="s">
        <v>218</v>
      </c>
      <c r="H153" s="1">
        <v/>
      </c>
    </row>
    <row r="154" customHeight="1" ht="21" x14ac:dyDescent="0.25">
      <c r="A154" s="1">
        <v/>
      </c>
      <c r="B154" s="1">
        <v/>
      </c>
      <c r="C154" s="9" t="s">
        <v>219</v>
      </c>
      <c r="D154" s="3"/>
      <c r="E154" s="9" t="s">
        <v>220</v>
      </c>
      <c r="F154" s="3"/>
      <c r="G154" s="9">
        <v/>
      </c>
      <c r="H154" s="1">
        <v/>
      </c>
    </row>
    <row r="155" customHeight="1" ht="21" x14ac:dyDescent="0.25">
      <c r="A155" s="1">
        <v/>
      </c>
      <c r="B155" s="1">
        <v/>
      </c>
      <c r="C155" s="1">
        <v>1</v>
      </c>
      <c r="D155" s="1">
        <v/>
      </c>
      <c r="E155" s="1">
        <v>101</v>
      </c>
      <c r="F155" s="1">
        <v/>
      </c>
      <c r="G155" s="1" t="s">
        <v>221</v>
      </c>
      <c r="H155" s="1">
        <v/>
      </c>
    </row>
    <row r="156" customHeight="1" ht="21" x14ac:dyDescent="0.25">
      <c r="A156" s="1">
        <v/>
      </c>
      <c r="B156" s="1">
        <v/>
      </c>
      <c r="C156" s="1">
        <v>2</v>
      </c>
      <c r="D156" s="1">
        <v/>
      </c>
      <c r="E156" s="1">
        <v>102</v>
      </c>
      <c r="F156" s="1">
        <v/>
      </c>
      <c r="G156" s="1" t="s">
        <v>222</v>
      </c>
      <c r="H156" s="1">
        <v/>
      </c>
    </row>
    <row r="157" customHeight="1" ht="21" x14ac:dyDescent="0.25">
      <c r="A157" s="1">
        <v/>
      </c>
      <c r="B157" s="1">
        <v/>
      </c>
      <c r="C157" s="1">
        <v>3</v>
      </c>
      <c r="D157" s="1">
        <v/>
      </c>
      <c r="E157" s="1">
        <v>103</v>
      </c>
      <c r="F157" s="1">
        <v/>
      </c>
      <c r="G157" s="1" t="s">
        <v>223</v>
      </c>
      <c r="H157" s="1">
        <v/>
      </c>
    </row>
    <row r="158" customHeight="1" ht="21" x14ac:dyDescent="0.25">
      <c r="A158" s="1">
        <v/>
      </c>
      <c r="B158" s="1">
        <v/>
      </c>
      <c r="C158" s="1">
        <v>4</v>
      </c>
      <c r="D158" s="1">
        <v/>
      </c>
      <c r="E158" s="1">
        <v>104</v>
      </c>
      <c r="F158" s="1">
        <v/>
      </c>
      <c r="G158" s="1" t="s">
        <v>224</v>
      </c>
      <c r="H158" s="1">
        <v/>
      </c>
    </row>
    <row r="159" customHeight="1" ht="21" x14ac:dyDescent="0.25">
      <c r="A159" s="1">
        <v/>
      </c>
      <c r="B159" s="1">
        <v/>
      </c>
      <c r="C159" s="1">
        <v>5</v>
      </c>
      <c r="D159" s="1">
        <v/>
      </c>
      <c r="E159" s="1">
        <v>105</v>
      </c>
      <c r="F159" s="1">
        <v/>
      </c>
      <c r="G159" s="1" t="s">
        <v>225</v>
      </c>
      <c r="H159" s="1">
        <v/>
      </c>
    </row>
    <row r="160" customHeight="1" ht="21" x14ac:dyDescent="0.25">
      <c r="A160" s="1">
        <v/>
      </c>
      <c r="B160" s="1">
        <v/>
      </c>
      <c r="C160" s="1">
        <v>6</v>
      </c>
      <c r="D160" s="1">
        <v/>
      </c>
      <c r="E160" s="1">
        <v>106</v>
      </c>
      <c r="F160" s="1">
        <v/>
      </c>
      <c r="G160" s="1" t="s">
        <v>226</v>
      </c>
      <c r="H160" s="1">
        <v/>
      </c>
    </row>
    <row r="161" customHeight="1" ht="21" x14ac:dyDescent="0.25">
      <c r="A161" s="1">
        <v/>
      </c>
      <c r="B161" s="1">
        <v/>
      </c>
      <c r="C161" s="1">
        <v>7</v>
      </c>
      <c r="D161" s="1">
        <v/>
      </c>
      <c r="E161" s="1">
        <v>107</v>
      </c>
      <c r="F161" s="1">
        <v/>
      </c>
      <c r="G161" s="1" t="s">
        <v>227</v>
      </c>
      <c r="H161" s="1">
        <v/>
      </c>
    </row>
    <row r="162" customHeight="1" ht="21" x14ac:dyDescent="0.25">
      <c r="A162" s="1">
        <v/>
      </c>
      <c r="B162" s="1">
        <v/>
      </c>
      <c r="C162" s="1">
        <v>8</v>
      </c>
      <c r="D162" s="1">
        <v/>
      </c>
      <c r="E162" s="1">
        <v>108</v>
      </c>
      <c r="F162" s="1">
        <v/>
      </c>
      <c r="G162" s="1" t="s">
        <v>228</v>
      </c>
      <c r="H162" s="1">
        <v/>
      </c>
    </row>
    <row r="163" customHeight="1" ht="21" x14ac:dyDescent="0.25">
      <c r="A163" s="1">
        <v/>
      </c>
      <c r="B163" s="1">
        <v/>
      </c>
      <c r="C163" s="1">
        <v>9</v>
      </c>
      <c r="D163" s="1">
        <v/>
      </c>
      <c r="E163" s="1">
        <v>109</v>
      </c>
      <c r="F163" s="1">
        <v/>
      </c>
      <c r="G163" s="1" t="s">
        <v>229</v>
      </c>
      <c r="H163" s="1">
        <v/>
      </c>
    </row>
    <row r="164" customHeight="1" ht="21" x14ac:dyDescent="0.25">
      <c r="A164" s="1">
        <v/>
      </c>
      <c r="B164" s="1">
        <v/>
      </c>
      <c r="C164" s="1">
        <v>10</v>
      </c>
      <c r="D164" s="1">
        <v/>
      </c>
      <c r="E164" s="1">
        <v>110</v>
      </c>
      <c r="F164" s="1">
        <v/>
      </c>
      <c r="G164" s="1" t="s">
        <v>230</v>
      </c>
      <c r="H164" s="1">
        <v/>
      </c>
    </row>
    <row r="165" customHeight="1" ht="21" x14ac:dyDescent="0.25">
      <c r="A165" s="1">
        <v/>
      </c>
      <c r="B165" s="1">
        <v/>
      </c>
      <c r="C165" s="1">
        <v>11</v>
      </c>
      <c r="D165" s="1">
        <v/>
      </c>
      <c r="E165" s="1">
        <v>111</v>
      </c>
      <c r="F165" s="1">
        <v/>
      </c>
      <c r="G165" s="1" t="s">
        <v>231</v>
      </c>
      <c r="H165" s="1">
        <v/>
      </c>
    </row>
    <row r="166" customHeight="1" ht="21" x14ac:dyDescent="0.25">
      <c r="A166" s="1">
        <v/>
      </c>
      <c r="B166" s="7" t="s">
        <v>30</v>
      </c>
      <c r="C166" s="1" t="s">
        <v>232</v>
      </c>
      <c r="D166" s="3"/>
      <c r="E166" s="1">
        <v/>
      </c>
      <c r="F166" s="1">
        <v/>
      </c>
      <c r="G166" s="1">
        <v/>
      </c>
      <c r="H166" s="1">
        <v/>
      </c>
    </row>
    <row r="167" customHeight="1" ht="21" x14ac:dyDescent="0.25">
      <c r="A167" s="1">
        <v/>
      </c>
      <c r="B167" s="7" t="s">
        <v>32</v>
      </c>
      <c r="C167" s="11">
        <f ca="1">=subtotal(3, B7:D9, G7:G10)</f>
      </c>
      <c r="D167" s="1">
        <v/>
      </c>
      <c r="E167" s="1">
        <v/>
      </c>
      <c r="F167" s="1">
        <v/>
      </c>
      <c r="G167" s="1">
        <v/>
      </c>
      <c r="H167" s="1">
        <v/>
      </c>
    </row>
    <row r="168" customHeight="1" ht="21" x14ac:dyDescent="0.25">
      <c r="A168" s="1">
        <v/>
      </c>
      <c r="B168" s="7" t="s">
        <v>30</v>
      </c>
      <c r="C168" s="1" t="s">
        <v>233</v>
      </c>
      <c r="D168" s="3"/>
      <c r="E168" s="1">
        <v/>
      </c>
      <c r="F168" s="1">
        <v/>
      </c>
      <c r="G168" s="1">
        <v/>
      </c>
      <c r="H168" s="1">
        <v/>
      </c>
    </row>
    <row r="169" customHeight="1" ht="21" x14ac:dyDescent="0.25">
      <c r="A169" s="1">
        <v/>
      </c>
      <c r="B169" s="7" t="s">
        <v>32</v>
      </c>
      <c r="C169" s="11">
        <f ca="1">=subtotal(6, E12:F12)</f>
      </c>
      <c r="D169" s="1">
        <v/>
      </c>
      <c r="E169" s="1">
        <v/>
      </c>
      <c r="F169" s="1">
        <v/>
      </c>
      <c r="G169" s="1">
        <v/>
      </c>
      <c r="H169" s="1">
        <v/>
      </c>
    </row>
    <row r="170" customHeight="1" ht="21" x14ac:dyDescent="0.25">
      <c r="A170" s="1">
        <v/>
      </c>
      <c r="B170" s="1">
        <v/>
      </c>
      <c r="C170" s="1">
        <v/>
      </c>
      <c r="D170" s="1">
        <v/>
      </c>
      <c r="E170" s="1">
        <v/>
      </c>
      <c r="F170" s="1">
        <v/>
      </c>
      <c r="G170" s="1">
        <v/>
      </c>
      <c r="H170" s="1">
        <v/>
      </c>
    </row>
  </sheetData>
  <mergeCells count="60">
    <mergeCell ref="B24:C24"/>
    <mergeCell ref="C27:D27"/>
    <mergeCell ref="B31:D31"/>
    <mergeCell ref="C34:D34"/>
    <mergeCell ref="B38:E38"/>
    <mergeCell ref="C41:D41"/>
    <mergeCell ref="B43:D43"/>
    <mergeCell ref="B45:D45"/>
    <mergeCell ref="C48:D48"/>
    <mergeCell ref="B52:D52"/>
    <mergeCell ref="C55:D55"/>
    <mergeCell ref="B59:D59"/>
    <mergeCell ref="C62:D62"/>
    <mergeCell ref="B66:E66"/>
    <mergeCell ref="C69:D69"/>
    <mergeCell ref="B73:D73"/>
    <mergeCell ref="C76:D76"/>
    <mergeCell ref="B80:D80"/>
    <mergeCell ref="C83:D83"/>
    <mergeCell ref="B87:E87"/>
    <mergeCell ref="B91:C91"/>
    <mergeCell ref="B92:D92"/>
    <mergeCell ref="C93:D93"/>
    <mergeCell ref="B97:E97"/>
    <mergeCell ref="C98:D98"/>
    <mergeCell ref="C99:D99"/>
    <mergeCell ref="C101:D101"/>
    <mergeCell ref="B105:E105"/>
    <mergeCell ref="C106:F106"/>
    <mergeCell ref="C107:E107"/>
    <mergeCell ref="B111:E111"/>
    <mergeCell ref="C112:E112"/>
    <mergeCell ref="C113:D113"/>
    <mergeCell ref="B117:D117"/>
    <mergeCell ref="C118:E118"/>
    <mergeCell ref="C119:H119"/>
    <mergeCell ref="C120:D120"/>
    <mergeCell ref="C122:D122"/>
    <mergeCell ref="B126:D126"/>
    <mergeCell ref="C127:G127"/>
    <mergeCell ref="C128:E128"/>
    <mergeCell ref="B132:D132"/>
    <mergeCell ref="C133:D133"/>
    <mergeCell ref="C134:H134"/>
    <mergeCell ref="C135:H135"/>
    <mergeCell ref="C136:D136"/>
    <mergeCell ref="C138:D138"/>
    <mergeCell ref="B142:C142"/>
    <mergeCell ref="C143:D143"/>
    <mergeCell ref="C145:D145"/>
    <mergeCell ref="B149:D149"/>
    <mergeCell ref="C150:E150"/>
    <mergeCell ref="C151:G151"/>
    <mergeCell ref="C152:F152"/>
    <mergeCell ref="C153:D153"/>
    <mergeCell ref="E153:F153"/>
    <mergeCell ref="C154:D154"/>
    <mergeCell ref="E154:F154"/>
    <mergeCell ref="C166:D166"/>
    <mergeCell ref="C168:D1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  <col min="9" max="9" width="15.290714285714287" customWidth="1" bestFit="1"/>
  </cols>
  <sheetData>
    <row r="1" customHeight="1" ht="21" x14ac:dyDescent="0.25">
      <c r="A1" s="1">
        <v/>
      </c>
      <c r="B1" s="9" t="s">
        <v>76</v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  <c r="I1" s="1">
        <v/>
      </c>
    </row>
    <row r="2" customHeight="1" ht="21" x14ac:dyDescent="0.25">
      <c r="A2" s="1">
        <v/>
      </c>
      <c r="B2" s="1" t="s">
        <v>77</v>
      </c>
      <c r="C2" s="3"/>
      <c r="D2" s="3"/>
      <c r="E2" s="3"/>
      <c r="F2" s="1">
        <v/>
      </c>
      <c r="G2" s="1">
        <v/>
      </c>
      <c r="H2" s="1">
        <v/>
      </c>
      <c r="I2" s="1">
        <v/>
      </c>
    </row>
    <row r="3" customHeight="1" ht="21" x14ac:dyDescent="0.25">
      <c r="A3" s="1">
        <v/>
      </c>
      <c r="B3" s="7" t="s">
        <v>30</v>
      </c>
      <c r="C3" s="1" t="s">
        <v>78</v>
      </c>
      <c r="D3" s="7" t="s">
        <v>32</v>
      </c>
      <c r="E3" s="12">
        <f ca="1">=Now()</f>
      </c>
      <c r="F3" s="3"/>
      <c r="G3" s="1">
        <v/>
      </c>
      <c r="H3" s="1">
        <v/>
      </c>
      <c r="I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  <c r="I4" s="1">
        <v/>
      </c>
    </row>
    <row r="5" customHeight="1" ht="21" x14ac:dyDescent="0.25">
      <c r="A5" s="1">
        <v/>
      </c>
      <c r="B5" s="9" t="s">
        <v>79</v>
      </c>
      <c r="C5" s="1">
        <v/>
      </c>
      <c r="D5" s="1">
        <v/>
      </c>
      <c r="E5" s="1">
        <v/>
      </c>
      <c r="F5" s="1">
        <v/>
      </c>
      <c r="G5" s="1">
        <v/>
      </c>
      <c r="H5" s="1">
        <v/>
      </c>
      <c r="I5" s="1">
        <v/>
      </c>
    </row>
    <row r="6" customHeight="1" ht="21" x14ac:dyDescent="0.25">
      <c r="A6" s="1">
        <v/>
      </c>
      <c r="B6" s="1" t="s">
        <v>80</v>
      </c>
      <c r="C6" s="3"/>
      <c r="D6" s="3"/>
      <c r="E6" s="1">
        <v/>
      </c>
      <c r="F6" s="1">
        <v/>
      </c>
      <c r="G6" s="1">
        <v/>
      </c>
      <c r="H6" s="1">
        <v/>
      </c>
      <c r="I6" s="1">
        <v/>
      </c>
    </row>
    <row r="7" customHeight="1" ht="21" x14ac:dyDescent="0.25">
      <c r="A7" s="1">
        <v/>
      </c>
      <c r="B7" s="7" t="s">
        <v>30</v>
      </c>
      <c r="C7" s="1" t="s">
        <v>81</v>
      </c>
      <c r="D7" s="7" t="s">
        <v>32</v>
      </c>
      <c r="E7" s="11">
        <f ca="1">=Year(E2)</f>
      </c>
      <c r="F7" s="1">
        <v/>
      </c>
      <c r="G7" s="1">
        <v/>
      </c>
      <c r="H7" s="1">
        <v/>
      </c>
      <c r="I7" s="1">
        <v/>
      </c>
    </row>
    <row r="8" customHeight="1" ht="21" x14ac:dyDescent="0.25">
      <c r="A8" s="1">
        <v/>
      </c>
      <c r="B8" s="1">
        <v/>
      </c>
      <c r="C8" s="1">
        <v/>
      </c>
      <c r="D8" s="1">
        <v/>
      </c>
      <c r="E8" s="1">
        <v/>
      </c>
      <c r="F8" s="1">
        <v/>
      </c>
      <c r="G8" s="1">
        <v/>
      </c>
      <c r="H8" s="1">
        <v/>
      </c>
      <c r="I8" s="1">
        <v/>
      </c>
    </row>
    <row r="9" customHeight="1" ht="21" x14ac:dyDescent="0.25">
      <c r="A9" s="1">
        <v/>
      </c>
      <c r="B9" s="9" t="s">
        <v>82</v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  <c r="I9" s="1">
        <v/>
      </c>
    </row>
    <row r="10" customHeight="1" ht="21" x14ac:dyDescent="0.25">
      <c r="A10" s="1">
        <v/>
      </c>
      <c r="B10" s="1" t="s">
        <v>83</v>
      </c>
      <c r="C10" s="3"/>
      <c r="D10" s="3"/>
      <c r="E10" s="1">
        <v/>
      </c>
      <c r="F10" s="1">
        <v/>
      </c>
      <c r="G10" s="1">
        <v/>
      </c>
      <c r="H10" s="1">
        <v/>
      </c>
      <c r="I10" s="1">
        <v/>
      </c>
    </row>
    <row r="11" customHeight="1" ht="21" x14ac:dyDescent="0.25">
      <c r="A11" s="1">
        <v/>
      </c>
      <c r="B11" s="7" t="s">
        <v>30</v>
      </c>
      <c r="C11" s="1" t="s">
        <v>84</v>
      </c>
      <c r="D11" s="7" t="s">
        <v>32</v>
      </c>
      <c r="E11" s="11">
        <f ca="1">=Month(E2)</f>
      </c>
      <c r="F11" s="1">
        <v/>
      </c>
      <c r="G11" s="1">
        <v/>
      </c>
      <c r="H11" s="1">
        <v/>
      </c>
      <c r="I11" s="1">
        <v/>
      </c>
    </row>
    <row r="12" customHeight="1" ht="21" x14ac:dyDescent="0.25">
      <c r="A12" s="1">
        <v/>
      </c>
      <c r="B12" s="1">
        <v/>
      </c>
      <c r="C12" s="1">
        <v/>
      </c>
      <c r="D12" s="1">
        <v/>
      </c>
      <c r="E12" s="1">
        <v/>
      </c>
      <c r="F12" s="1">
        <v/>
      </c>
      <c r="G12" s="1">
        <v/>
      </c>
      <c r="H12" s="1">
        <v/>
      </c>
      <c r="I12" s="1">
        <v/>
      </c>
    </row>
    <row r="13" customHeight="1" ht="21" x14ac:dyDescent="0.25">
      <c r="A13" s="1">
        <v/>
      </c>
      <c r="B13" s="9" t="s">
        <v>85</v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  <c r="I13" s="1">
        <v/>
      </c>
    </row>
    <row r="14" customHeight="1" ht="21" x14ac:dyDescent="0.25">
      <c r="A14" s="1">
        <v/>
      </c>
      <c r="B14" s="1" t="s">
        <v>86</v>
      </c>
      <c r="C14" s="3"/>
      <c r="D14" s="3"/>
      <c r="E14" s="1">
        <v/>
      </c>
      <c r="F14" s="1">
        <v/>
      </c>
      <c r="G14" s="1">
        <v/>
      </c>
      <c r="H14" s="1">
        <v/>
      </c>
      <c r="I14" s="1">
        <v/>
      </c>
    </row>
    <row r="15" customHeight="1" ht="21" x14ac:dyDescent="0.25">
      <c r="A15" s="1">
        <v/>
      </c>
      <c r="B15" s="7" t="s">
        <v>30</v>
      </c>
      <c r="C15" s="1" t="s">
        <v>87</v>
      </c>
      <c r="D15" s="7" t="s">
        <v>32</v>
      </c>
      <c r="E15" s="11">
        <f ca="1">=Day(E2)</f>
      </c>
      <c r="F15" s="1">
        <v/>
      </c>
      <c r="G15" s="1">
        <v/>
      </c>
      <c r="H15" s="1">
        <v/>
      </c>
      <c r="I15" s="1">
        <v/>
      </c>
    </row>
    <row r="16" customHeight="1" ht="21" x14ac:dyDescent="0.25">
      <c r="A16" s="1">
        <v/>
      </c>
      <c r="B16" s="1">
        <v/>
      </c>
      <c r="C16" s="1">
        <v/>
      </c>
      <c r="D16" s="1">
        <v/>
      </c>
      <c r="E16" s="1">
        <v/>
      </c>
      <c r="F16" s="1">
        <v/>
      </c>
      <c r="G16" s="1">
        <v/>
      </c>
      <c r="H16" s="1">
        <v/>
      </c>
      <c r="I16" s="1">
        <v/>
      </c>
    </row>
    <row r="17" customHeight="1" ht="21" x14ac:dyDescent="0.25">
      <c r="A17" s="1">
        <v/>
      </c>
      <c r="B17" s="9" t="s">
        <v>88</v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  <c r="I17" s="1">
        <v/>
      </c>
    </row>
    <row r="18" customHeight="1" ht="21" x14ac:dyDescent="0.25">
      <c r="A18" s="1">
        <v/>
      </c>
      <c r="B18" s="1" t="s">
        <v>89</v>
      </c>
      <c r="C18" s="3"/>
      <c r="D18" s="3"/>
      <c r="E18" s="1">
        <v/>
      </c>
      <c r="F18" s="1">
        <v/>
      </c>
      <c r="G18" s="1">
        <v/>
      </c>
      <c r="H18" s="1">
        <v/>
      </c>
      <c r="I18" s="1">
        <v/>
      </c>
    </row>
    <row r="19" customHeight="1" ht="21" x14ac:dyDescent="0.25">
      <c r="A19" s="1">
        <v/>
      </c>
      <c r="B19" s="7" t="s">
        <v>30</v>
      </c>
      <c r="C19" s="1" t="s">
        <v>90</v>
      </c>
      <c r="D19" s="7" t="s">
        <v>32</v>
      </c>
      <c r="E19" s="13">
        <f ca="1">=today()</f>
      </c>
      <c r="F19" s="1">
        <v/>
      </c>
      <c r="G19" s="1">
        <v/>
      </c>
      <c r="H19" s="1">
        <v/>
      </c>
      <c r="I19" s="1">
        <v/>
      </c>
    </row>
    <row r="20" customHeight="1" ht="21" x14ac:dyDescent="0.25">
      <c r="A20" s="1">
        <v/>
      </c>
      <c r="B20" s="1">
        <v/>
      </c>
      <c r="C20" s="1">
        <v/>
      </c>
      <c r="D20" s="1">
        <v/>
      </c>
      <c r="E20" s="1">
        <v/>
      </c>
      <c r="F20" s="1">
        <v/>
      </c>
      <c r="G20" s="1">
        <v/>
      </c>
      <c r="H20" s="1">
        <v/>
      </c>
      <c r="I20" s="1">
        <v/>
      </c>
    </row>
    <row r="21" customHeight="1" ht="21" x14ac:dyDescent="0.25">
      <c r="A21" s="1">
        <v/>
      </c>
      <c r="B21" s="9" t="s">
        <v>91</v>
      </c>
      <c r="C21" s="1">
        <v/>
      </c>
      <c r="D21" s="1">
        <v/>
      </c>
      <c r="E21" s="1">
        <v/>
      </c>
      <c r="F21" s="1">
        <v/>
      </c>
      <c r="G21" s="1">
        <v/>
      </c>
      <c r="H21" s="1">
        <v/>
      </c>
      <c r="I21" s="1">
        <v/>
      </c>
    </row>
    <row r="22" customHeight="1" ht="21" x14ac:dyDescent="0.25">
      <c r="A22" s="1">
        <v/>
      </c>
      <c r="B22" s="1" t="s">
        <v>92</v>
      </c>
      <c r="C22" s="3"/>
      <c r="D22" s="3"/>
      <c r="E22" s="1">
        <v/>
      </c>
      <c r="F22" s="1">
        <v/>
      </c>
      <c r="G22" s="1">
        <v/>
      </c>
      <c r="H22" s="1">
        <v/>
      </c>
      <c r="I22" s="1">
        <v/>
      </c>
    </row>
    <row r="23" customHeight="1" ht="21" x14ac:dyDescent="0.25">
      <c r="A23" s="1">
        <v/>
      </c>
      <c r="B23" s="7" t="s">
        <v>30</v>
      </c>
      <c r="C23" s="1" t="s">
        <v>93</v>
      </c>
      <c r="D23" s="3"/>
      <c r="E23" s="1">
        <v/>
      </c>
      <c r="F23" s="1">
        <v/>
      </c>
      <c r="G23" s="1">
        <v/>
      </c>
      <c r="H23" s="1">
        <v/>
      </c>
      <c r="I23" s="1">
        <v/>
      </c>
    </row>
    <row r="24" customHeight="1" ht="21" x14ac:dyDescent="0.25">
      <c r="A24" s="1">
        <v/>
      </c>
      <c r="B24" s="7" t="s">
        <v>32</v>
      </c>
      <c r="C24" s="13">
        <f ca="1">=date(2015, 11, 26)</f>
      </c>
      <c r="D24" s="1">
        <v/>
      </c>
      <c r="E24" s="1">
        <v/>
      </c>
      <c r="F24" s="1">
        <v/>
      </c>
      <c r="G24" s="1">
        <v/>
      </c>
      <c r="H24" s="1">
        <v/>
      </c>
      <c r="I24" s="1">
        <v/>
      </c>
    </row>
    <row r="25" customHeight="1" ht="21" x14ac:dyDescent="0.25">
      <c r="A25" s="1">
        <v/>
      </c>
      <c r="B25" s="1">
        <v/>
      </c>
      <c r="C25" s="1">
        <v/>
      </c>
      <c r="D25" s="1">
        <v/>
      </c>
      <c r="E25" s="1">
        <v/>
      </c>
      <c r="F25" s="1">
        <v/>
      </c>
      <c r="G25" s="1">
        <v/>
      </c>
      <c r="H25" s="1">
        <v/>
      </c>
      <c r="I25" s="1">
        <v/>
      </c>
    </row>
    <row r="26" customHeight="1" ht="21" x14ac:dyDescent="0.25">
      <c r="A26" s="1">
        <v/>
      </c>
      <c r="B26" s="9" t="s">
        <v>94</v>
      </c>
      <c r="C26" s="1">
        <v/>
      </c>
      <c r="D26" s="1">
        <v/>
      </c>
      <c r="E26" s="1">
        <v/>
      </c>
      <c r="F26" s="1">
        <v/>
      </c>
      <c r="G26" s="1">
        <v/>
      </c>
      <c r="H26" s="1">
        <v/>
      </c>
      <c r="I26" s="1">
        <v/>
      </c>
    </row>
    <row r="27" customHeight="1" ht="21" x14ac:dyDescent="0.25">
      <c r="A27" s="1">
        <v/>
      </c>
      <c r="B27" s="1" t="s">
        <v>95</v>
      </c>
      <c r="C27" s="3"/>
      <c r="D27" s="3"/>
      <c r="E27" s="1">
        <v/>
      </c>
      <c r="F27" s="1">
        <v/>
      </c>
      <c r="G27" s="1">
        <v/>
      </c>
      <c r="H27" s="1">
        <v/>
      </c>
      <c r="I27" s="1">
        <v/>
      </c>
    </row>
    <row r="28" customHeight="1" ht="21" x14ac:dyDescent="0.25">
      <c r="A28" s="1">
        <v/>
      </c>
      <c r="B28" s="7" t="s">
        <v>30</v>
      </c>
      <c r="C28" s="1" t="s">
        <v>96</v>
      </c>
      <c r="D28" s="3"/>
      <c r="E28" s="1">
        <v/>
      </c>
      <c r="F28" s="1">
        <v/>
      </c>
      <c r="G28" s="1">
        <v/>
      </c>
      <c r="H28" s="1">
        <v/>
      </c>
      <c r="I28" s="1">
        <v/>
      </c>
    </row>
    <row r="29" customHeight="1" ht="21" x14ac:dyDescent="0.25">
      <c r="A29" s="1">
        <v/>
      </c>
      <c r="B29" s="7" t="s">
        <v>32</v>
      </c>
      <c r="C29" s="14">
        <f ca="1">=time(11, 28, 33)</f>
      </c>
      <c r="D29" s="1">
        <v/>
      </c>
      <c r="E29" s="1">
        <v/>
      </c>
      <c r="F29" s="1">
        <v/>
      </c>
      <c r="G29" s="1">
        <v/>
      </c>
      <c r="H29" s="1">
        <v/>
      </c>
      <c r="I29" s="1">
        <v/>
      </c>
    </row>
    <row r="30" customHeight="1" ht="21" x14ac:dyDescent="0.25">
      <c r="A30" s="1">
        <v/>
      </c>
      <c r="B30" s="1">
        <v/>
      </c>
      <c r="C30" s="1">
        <v/>
      </c>
      <c r="D30" s="1">
        <v/>
      </c>
      <c r="E30" s="1">
        <v/>
      </c>
      <c r="F30" s="1">
        <v/>
      </c>
      <c r="G30" s="1">
        <v/>
      </c>
      <c r="H30" s="1">
        <v/>
      </c>
      <c r="I30" s="1">
        <v/>
      </c>
    </row>
    <row r="31" customHeight="1" ht="21" x14ac:dyDescent="0.25">
      <c r="A31" s="1">
        <v/>
      </c>
      <c r="B31" s="9" t="s">
        <v>97</v>
      </c>
      <c r="C31" s="1">
        <v/>
      </c>
      <c r="D31" s="1">
        <v/>
      </c>
      <c r="E31" s="1">
        <v/>
      </c>
      <c r="F31" s="1">
        <v/>
      </c>
      <c r="G31" s="1">
        <v/>
      </c>
      <c r="H31" s="1">
        <v/>
      </c>
      <c r="I31" s="1">
        <v/>
      </c>
    </row>
    <row r="32" customHeight="1" ht="21" x14ac:dyDescent="0.25">
      <c r="A32" s="1">
        <v/>
      </c>
      <c r="B32" s="1" t="s">
        <v>98</v>
      </c>
      <c r="C32" s="3"/>
      <c r="D32" s="3"/>
      <c r="E32" s="1">
        <v/>
      </c>
      <c r="F32" s="1">
        <v/>
      </c>
      <c r="G32" s="1">
        <v/>
      </c>
      <c r="H32" s="1">
        <v/>
      </c>
      <c r="I32" s="1">
        <v/>
      </c>
    </row>
    <row r="33" customHeight="1" ht="21" x14ac:dyDescent="0.25">
      <c r="A33" s="1">
        <v/>
      </c>
      <c r="B33" s="7" t="s">
        <v>30</v>
      </c>
      <c r="C33" s="1" t="s">
        <v>99</v>
      </c>
      <c r="D33" s="7" t="s">
        <v>32</v>
      </c>
      <c r="E33" s="11">
        <f ca="1">=hour(C29)</f>
      </c>
      <c r="F33" s="1">
        <v/>
      </c>
      <c r="G33" s="1">
        <v/>
      </c>
      <c r="H33" s="1">
        <v/>
      </c>
      <c r="I33" s="1">
        <v/>
      </c>
    </row>
    <row r="34" customHeight="1" ht="21" x14ac:dyDescent="0.25">
      <c r="A34" s="1">
        <v/>
      </c>
      <c r="B34" s="7" t="s">
        <v>30</v>
      </c>
      <c r="C34" s="1" t="s">
        <v>100</v>
      </c>
      <c r="D34" s="7" t="s">
        <v>32</v>
      </c>
      <c r="E34" s="11">
        <f ca="1">=hour(0.65)</f>
      </c>
      <c r="F34" s="1">
        <v/>
      </c>
      <c r="G34" s="1">
        <v/>
      </c>
      <c r="H34" s="1">
        <v/>
      </c>
      <c r="I34" s="1">
        <v/>
      </c>
    </row>
    <row r="35" customHeight="1" ht="21" x14ac:dyDescent="0.25">
      <c r="A35" s="1">
        <v/>
      </c>
      <c r="B35" s="1">
        <v/>
      </c>
      <c r="C35" s="1">
        <v/>
      </c>
      <c r="D35" s="1">
        <v/>
      </c>
      <c r="E35" s="1">
        <v/>
      </c>
      <c r="F35" s="1">
        <v/>
      </c>
      <c r="G35" s="1">
        <v/>
      </c>
      <c r="H35" s="1">
        <v/>
      </c>
      <c r="I35" s="1">
        <v/>
      </c>
    </row>
    <row r="36" customHeight="1" ht="21" x14ac:dyDescent="0.25">
      <c r="A36" s="1">
        <v/>
      </c>
      <c r="B36" s="9" t="s">
        <v>101</v>
      </c>
      <c r="C36" s="1">
        <v/>
      </c>
      <c r="D36" s="1">
        <v/>
      </c>
      <c r="E36" s="1">
        <v/>
      </c>
      <c r="F36" s="1">
        <v/>
      </c>
      <c r="G36" s="1">
        <v/>
      </c>
      <c r="H36" s="1">
        <v/>
      </c>
      <c r="I36" s="1">
        <v/>
      </c>
    </row>
    <row r="37" customHeight="1" ht="21" x14ac:dyDescent="0.25">
      <c r="A37" s="1">
        <v/>
      </c>
      <c r="B37" s="1" t="s">
        <v>102</v>
      </c>
      <c r="C37" s="3"/>
      <c r="D37" s="3"/>
      <c r="E37" s="3"/>
      <c r="F37" s="1">
        <v/>
      </c>
      <c r="G37" s="1">
        <v/>
      </c>
      <c r="H37" s="1">
        <v/>
      </c>
      <c r="I37" s="1">
        <v/>
      </c>
    </row>
    <row r="38" customHeight="1" ht="21" x14ac:dyDescent="0.25">
      <c r="A38" s="1">
        <v/>
      </c>
      <c r="B38" s="7" t="s">
        <v>13</v>
      </c>
      <c r="C38" s="1" t="s">
        <v>103</v>
      </c>
      <c r="D38" s="3"/>
      <c r="E38" s="3"/>
      <c r="F38" s="1">
        <v/>
      </c>
      <c r="G38" s="1">
        <v/>
      </c>
      <c r="H38" s="1">
        <v/>
      </c>
      <c r="I38" s="1">
        <v/>
      </c>
    </row>
    <row r="39" customHeight="1" ht="21" x14ac:dyDescent="0.25">
      <c r="A39" s="1">
        <v/>
      </c>
      <c r="B39" s="1" t="s">
        <v>104</v>
      </c>
      <c r="C39" s="3"/>
      <c r="D39" s="3"/>
      <c r="E39" s="1">
        <v/>
      </c>
      <c r="F39" s="1">
        <v/>
      </c>
      <c r="G39" s="1">
        <v/>
      </c>
      <c r="H39" s="1">
        <v/>
      </c>
      <c r="I39" s="1">
        <v/>
      </c>
    </row>
    <row r="40" customHeight="1" ht="21" x14ac:dyDescent="0.25">
      <c r="A40" s="1">
        <v/>
      </c>
      <c r="B40" s="10" t="s">
        <v>105</v>
      </c>
      <c r="C40" s="1" t="s">
        <v>106</v>
      </c>
      <c r="D40" s="3"/>
      <c r="E40" s="3"/>
      <c r="F40" s="1">
        <v/>
      </c>
      <c r="G40" s="1">
        <v/>
      </c>
      <c r="H40" s="1">
        <v/>
      </c>
      <c r="I40" s="1">
        <v/>
      </c>
    </row>
    <row r="41" customHeight="1" ht="21" x14ac:dyDescent="0.25">
      <c r="A41" s="1">
        <v/>
      </c>
      <c r="B41" s="10" t="s">
        <v>107</v>
      </c>
      <c r="C41" s="1" t="s">
        <v>108</v>
      </c>
      <c r="D41" s="3"/>
      <c r="E41" s="3"/>
      <c r="F41" s="1">
        <v/>
      </c>
      <c r="G41" s="1">
        <v/>
      </c>
      <c r="H41" s="1">
        <v/>
      </c>
      <c r="I41" s="1">
        <v/>
      </c>
    </row>
    <row r="42" customHeight="1" ht="21" x14ac:dyDescent="0.25">
      <c r="A42" s="1">
        <v/>
      </c>
      <c r="B42" s="10" t="s">
        <v>109</v>
      </c>
      <c r="C42" s="1" t="s">
        <v>110</v>
      </c>
      <c r="D42" s="3"/>
      <c r="E42" s="1">
        <v/>
      </c>
      <c r="F42" s="1">
        <v/>
      </c>
      <c r="G42" s="1">
        <v/>
      </c>
      <c r="H42" s="1">
        <v/>
      </c>
      <c r="I42" s="1">
        <v/>
      </c>
    </row>
    <row r="43" customHeight="1" ht="21" x14ac:dyDescent="0.25">
      <c r="A43" s="1">
        <v/>
      </c>
      <c r="B43" s="10" t="s">
        <v>111</v>
      </c>
      <c r="C43" s="1" t="s">
        <v>112</v>
      </c>
    </row>
    <row r="44" customHeight="1" ht="21" x14ac:dyDescent="0.25">
      <c r="A44" s="1">
        <v/>
      </c>
      <c r="B44" s="10" t="s">
        <v>113</v>
      </c>
      <c r="C44" s="1" t="s">
        <v>114</v>
      </c>
    </row>
    <row r="45" customHeight="1" ht="21" x14ac:dyDescent="0.25">
      <c r="A45" s="1">
        <v/>
      </c>
      <c r="B45" s="10" t="s">
        <v>115</v>
      </c>
      <c r="C45" s="1" t="s">
        <v>116</v>
      </c>
      <c r="D45" s="3"/>
      <c r="E45" s="3"/>
      <c r="F45" s="3"/>
      <c r="G45" s="3"/>
      <c r="H45" s="3"/>
      <c r="I45" s="1">
        <v/>
      </c>
    </row>
    <row r="46" customHeight="1" ht="21" x14ac:dyDescent="0.25">
      <c r="A46" s="1">
        <v/>
      </c>
      <c r="B46" s="7" t="s">
        <v>30</v>
      </c>
      <c r="C46" s="1" t="s">
        <v>117</v>
      </c>
      <c r="D46" s="3"/>
      <c r="E46" s="3"/>
      <c r="F46" s="1">
        <v/>
      </c>
      <c r="G46" s="1">
        <v/>
      </c>
      <c r="H46" s="1">
        <v/>
      </c>
      <c r="I46" s="1">
        <v/>
      </c>
    </row>
    <row r="47" customHeight="1" ht="21" x14ac:dyDescent="0.25">
      <c r="A47" s="1">
        <v/>
      </c>
      <c r="B47" s="7" t="s">
        <v>32</v>
      </c>
      <c r="C47" s="11">
        <f ca="1">=datedif("11/26/2012", "8/15/2015", "Y")</f>
      </c>
      <c r="D47" s="1">
        <v/>
      </c>
      <c r="E47" s="1">
        <v/>
      </c>
      <c r="F47" s="1">
        <v/>
      </c>
      <c r="G47" s="1">
        <v/>
      </c>
      <c r="H47" s="1">
        <v/>
      </c>
      <c r="I47" s="1">
        <v/>
      </c>
    </row>
    <row r="48" customHeight="1" ht="21" x14ac:dyDescent="0.25">
      <c r="A48" s="1">
        <v/>
      </c>
      <c r="B48" s="7" t="s">
        <v>30</v>
      </c>
      <c r="C48" s="1" t="s">
        <v>118</v>
      </c>
      <c r="D48" s="3"/>
      <c r="E48" s="3"/>
      <c r="F48" s="1">
        <v/>
      </c>
      <c r="G48" s="1">
        <v/>
      </c>
      <c r="H48" s="1">
        <v/>
      </c>
      <c r="I48" s="1">
        <v/>
      </c>
    </row>
    <row r="49" customHeight="1" ht="21" x14ac:dyDescent="0.25">
      <c r="A49" s="1">
        <v/>
      </c>
      <c r="B49" s="7" t="s">
        <v>32</v>
      </c>
      <c r="C49" s="11">
        <f ca="1">=datedif("5/26/2015", "11/15/2015", "M")</f>
      </c>
      <c r="D49" s="1">
        <v/>
      </c>
      <c r="E49" s="1">
        <v/>
      </c>
      <c r="F49" s="1">
        <v/>
      </c>
      <c r="G49" s="1">
        <v/>
      </c>
      <c r="H49" s="1">
        <v/>
      </c>
      <c r="I49" s="1">
        <v/>
      </c>
    </row>
    <row r="50" customHeight="1" ht="21" x14ac:dyDescent="0.25">
      <c r="A50" s="1">
        <v/>
      </c>
      <c r="B50" s="7" t="s">
        <v>30</v>
      </c>
      <c r="C50" s="1" t="s">
        <v>119</v>
      </c>
      <c r="D50" s="3"/>
      <c r="E50" s="3"/>
      <c r="F50" s="1">
        <v/>
      </c>
      <c r="G50" s="1">
        <v/>
      </c>
      <c r="H50" s="1">
        <v/>
      </c>
      <c r="I50" s="1">
        <v/>
      </c>
    </row>
    <row r="51" customHeight="1" ht="21" x14ac:dyDescent="0.25">
      <c r="A51" s="1">
        <v/>
      </c>
      <c r="B51" s="7" t="s">
        <v>32</v>
      </c>
      <c r="C51" s="11">
        <f ca="1">=datedif("2/26/2014", "3/15/2015", "D")</f>
      </c>
      <c r="D51" s="1">
        <v/>
      </c>
      <c r="E51" s="1">
        <v/>
      </c>
      <c r="F51" s="1">
        <v/>
      </c>
      <c r="G51" s="1">
        <v/>
      </c>
      <c r="H51" s="1">
        <v/>
      </c>
      <c r="I51" s="1">
        <v/>
      </c>
    </row>
    <row r="52" customHeight="1" ht="21" x14ac:dyDescent="0.25">
      <c r="A52" s="1">
        <v/>
      </c>
      <c r="B52" s="7" t="s">
        <v>30</v>
      </c>
      <c r="C52" s="1" t="s">
        <v>120</v>
      </c>
      <c r="D52" s="3"/>
      <c r="E52" s="3"/>
      <c r="F52" s="1">
        <v/>
      </c>
      <c r="G52" s="1">
        <v/>
      </c>
      <c r="H52" s="1">
        <v/>
      </c>
      <c r="I52" s="1">
        <v/>
      </c>
    </row>
    <row r="53" customHeight="1" ht="21" x14ac:dyDescent="0.25">
      <c r="A53" s="1">
        <v/>
      </c>
      <c r="B53" s="7" t="s">
        <v>32</v>
      </c>
      <c r="C53" s="11">
        <f ca="1">=datedif("3/26/2015", "2/15/2016", "MD")</f>
      </c>
      <c r="D53" s="1">
        <v/>
      </c>
      <c r="E53" s="1">
        <v/>
      </c>
      <c r="F53" s="1">
        <v/>
      </c>
      <c r="G53" s="1">
        <v/>
      </c>
      <c r="H53" s="1">
        <v/>
      </c>
      <c r="I53" s="1">
        <v/>
      </c>
    </row>
    <row r="54" customHeight="1" ht="21" x14ac:dyDescent="0.25">
      <c r="A54" s="1">
        <v/>
      </c>
      <c r="B54" s="7" t="s">
        <v>30</v>
      </c>
      <c r="C54" s="1" t="s">
        <v>121</v>
      </c>
      <c r="D54" s="3"/>
      <c r="E54" s="3"/>
      <c r="F54" s="1">
        <v/>
      </c>
      <c r="G54" s="1">
        <v/>
      </c>
      <c r="H54" s="1">
        <v/>
      </c>
      <c r="I54" s="1">
        <v/>
      </c>
    </row>
    <row r="55" customHeight="1" ht="21" x14ac:dyDescent="0.25">
      <c r="A55" s="1">
        <v/>
      </c>
      <c r="B55" s="7" t="s">
        <v>32</v>
      </c>
      <c r="C55" s="11">
        <f ca="1">=datedif("11/26/2015", "2/15/2016", "YM")</f>
      </c>
      <c r="D55" s="1">
        <v/>
      </c>
      <c r="E55" s="1">
        <v/>
      </c>
      <c r="F55" s="1">
        <v/>
      </c>
      <c r="G55" s="1">
        <v/>
      </c>
      <c r="H55" s="1">
        <v/>
      </c>
      <c r="I55" s="1">
        <v/>
      </c>
    </row>
    <row r="56" customHeight="1" ht="21" x14ac:dyDescent="0.25">
      <c r="A56" s="1">
        <v/>
      </c>
      <c r="B56" s="7" t="s">
        <v>30</v>
      </c>
      <c r="C56" s="1" t="s">
        <v>122</v>
      </c>
      <c r="D56" s="3"/>
      <c r="E56" s="3"/>
      <c r="F56" s="1">
        <v/>
      </c>
      <c r="G56" s="1">
        <v/>
      </c>
      <c r="H56" s="1">
        <v/>
      </c>
      <c r="I56" s="1">
        <v/>
      </c>
    </row>
    <row r="57" customHeight="1" ht="21" x14ac:dyDescent="0.25">
      <c r="A57" s="1">
        <v/>
      </c>
      <c r="B57" s="7" t="s">
        <v>32</v>
      </c>
      <c r="C57" s="11">
        <f ca="1">=datedif("2/26/2016", "2/15/2017", "YD")</f>
      </c>
      <c r="D57" s="1">
        <v/>
      </c>
      <c r="E57" s="1">
        <v/>
      </c>
      <c r="F57" s="1">
        <v/>
      </c>
      <c r="G57" s="1">
        <v/>
      </c>
      <c r="H57" s="1">
        <v/>
      </c>
      <c r="I57" s="1">
        <v/>
      </c>
    </row>
    <row r="58" customHeight="1" ht="21" x14ac:dyDescent="0.25">
      <c r="A58" s="1">
        <v/>
      </c>
      <c r="B58" s="1">
        <v/>
      </c>
      <c r="C58" s="1">
        <v/>
      </c>
      <c r="D58" s="1">
        <v/>
      </c>
      <c r="E58" s="1">
        <v/>
      </c>
      <c r="F58" s="1">
        <v/>
      </c>
      <c r="G58" s="1">
        <v/>
      </c>
      <c r="H58" s="1">
        <v/>
      </c>
      <c r="I58" s="1">
        <v/>
      </c>
    </row>
    <row r="59" customHeight="1" ht="21" x14ac:dyDescent="0.25">
      <c r="A59" s="1">
        <v/>
      </c>
      <c r="B59" s="1">
        <v/>
      </c>
      <c r="C59" s="1">
        <v/>
      </c>
      <c r="D59" s="1">
        <v/>
      </c>
      <c r="E59" s="1">
        <v/>
      </c>
      <c r="F59" s="1">
        <v/>
      </c>
      <c r="G59" s="1">
        <v/>
      </c>
      <c r="H59" s="1">
        <v/>
      </c>
      <c r="I59" s="1">
        <v/>
      </c>
    </row>
    <row r="60" customHeight="1" ht="21" x14ac:dyDescent="0.25">
      <c r="A60" s="1">
        <v/>
      </c>
      <c r="B60" s="1">
        <v/>
      </c>
      <c r="C60" s="1">
        <v/>
      </c>
      <c r="D60" s="1">
        <v/>
      </c>
      <c r="E60" s="1">
        <v/>
      </c>
      <c r="F60" s="1">
        <v/>
      </c>
      <c r="G60" s="1">
        <v/>
      </c>
      <c r="H60" s="1">
        <v/>
      </c>
      <c r="I60" s="1">
        <v/>
      </c>
    </row>
  </sheetData>
  <mergeCells count="26">
    <mergeCell ref="B2:E2"/>
    <mergeCell ref="E3:F3"/>
    <mergeCell ref="B6:D6"/>
    <mergeCell ref="B10:D10"/>
    <mergeCell ref="B14:D14"/>
    <mergeCell ref="B18:D18"/>
    <mergeCell ref="B22:D22"/>
    <mergeCell ref="C23:D23"/>
    <mergeCell ref="B27:D27"/>
    <mergeCell ref="C28:D28"/>
    <mergeCell ref="B32:D32"/>
    <mergeCell ref="B37:E37"/>
    <mergeCell ref="C38:E38"/>
    <mergeCell ref="B39:D39"/>
    <mergeCell ref="C40:E40"/>
    <mergeCell ref="C41:E41"/>
    <mergeCell ref="C42:D42"/>
    <mergeCell ref="C43:I43"/>
    <mergeCell ref="C44:I44"/>
    <mergeCell ref="C45:H45"/>
    <mergeCell ref="C46:E46"/>
    <mergeCell ref="C48:E48"/>
    <mergeCell ref="C50:E50"/>
    <mergeCell ref="C52:E52"/>
    <mergeCell ref="C54:E54"/>
    <mergeCell ref="C56:E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5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  <col min="9" max="9" width="15.290714285714287" customWidth="1" bestFit="1"/>
    <col min="10" max="10" width="15.290714285714287" customWidth="1" bestFit="1"/>
  </cols>
  <sheetData>
    <row r="1" customHeight="1" ht="21" x14ac:dyDescent="0.25">
      <c r="A1" s="1">
        <v/>
      </c>
      <c r="B1" s="9" t="s">
        <v>33</v>
      </c>
      <c r="C1" s="3"/>
      <c r="D1" s="1">
        <v/>
      </c>
      <c r="E1" s="1">
        <v/>
      </c>
      <c r="F1" s="1">
        <v/>
      </c>
      <c r="G1" s="1">
        <v/>
      </c>
      <c r="H1" s="1">
        <v/>
      </c>
      <c r="I1" s="1">
        <v/>
      </c>
      <c r="J1" s="1">
        <v/>
      </c>
    </row>
    <row r="2" customHeight="1" ht="21" x14ac:dyDescent="0.25">
      <c r="A2" s="1">
        <v/>
      </c>
      <c r="B2" s="1" t="s">
        <v>34</v>
      </c>
      <c r="C2" s="3"/>
      <c r="D2" s="3"/>
      <c r="E2" s="1">
        <v/>
      </c>
      <c r="F2" s="1">
        <v/>
      </c>
      <c r="G2" s="1">
        <v/>
      </c>
      <c r="H2" s="1">
        <v/>
      </c>
      <c r="I2" s="1">
        <v/>
      </c>
      <c r="J2" s="1">
        <v/>
      </c>
    </row>
    <row r="3" customHeight="1" ht="21" x14ac:dyDescent="0.25">
      <c r="A3" s="1">
        <v/>
      </c>
      <c r="B3" s="7" t="s">
        <v>30</v>
      </c>
      <c r="C3" s="1" t="s">
        <v>35</v>
      </c>
      <c r="D3" s="7" t="s">
        <v>32</v>
      </c>
      <c r="E3" s="11">
        <f ca="1">=B1</f>
      </c>
      <c r="F3" s="3"/>
      <c r="G3" s="3"/>
      <c r="H3" s="1">
        <v/>
      </c>
      <c r="I3" s="1">
        <v/>
      </c>
      <c r="J3" s="1">
        <v/>
      </c>
    </row>
    <row r="4" customHeight="1" ht="21" x14ac:dyDescent="0.25">
      <c r="A4" s="1">
        <v/>
      </c>
      <c r="B4" s="1">
        <v/>
      </c>
      <c r="C4" s="1">
        <v/>
      </c>
      <c r="D4" s="1">
        <v/>
      </c>
      <c r="E4" s="1">
        <v/>
      </c>
      <c r="F4" s="1">
        <v/>
      </c>
      <c r="G4" s="1">
        <v/>
      </c>
      <c r="H4" s="1">
        <v/>
      </c>
      <c r="I4" s="1">
        <v/>
      </c>
      <c r="J4" s="1">
        <v/>
      </c>
    </row>
    <row r="5" customHeight="1" ht="21" x14ac:dyDescent="0.25">
      <c r="A5" s="1">
        <v/>
      </c>
      <c r="B5" s="9" t="s">
        <v>36</v>
      </c>
      <c r="C5" s="1">
        <v/>
      </c>
      <c r="D5" s="1">
        <v/>
      </c>
      <c r="E5" s="1">
        <v/>
      </c>
      <c r="F5" s="1">
        <v/>
      </c>
      <c r="G5" s="1">
        <v/>
      </c>
      <c r="H5" s="1">
        <v/>
      </c>
      <c r="I5" s="1">
        <v/>
      </c>
      <c r="J5" s="1">
        <v/>
      </c>
    </row>
    <row r="6" customHeight="1" ht="21" x14ac:dyDescent="0.25">
      <c r="A6" s="1">
        <v/>
      </c>
      <c r="B6" s="1" t="s">
        <v>37</v>
      </c>
      <c r="C6" s="3"/>
      <c r="D6" s="3"/>
      <c r="E6" s="1">
        <v/>
      </c>
      <c r="F6" s="1">
        <v/>
      </c>
      <c r="G6" s="1">
        <v/>
      </c>
      <c r="H6" s="1">
        <v/>
      </c>
      <c r="I6" s="1">
        <v/>
      </c>
      <c r="J6" s="1">
        <v/>
      </c>
    </row>
    <row r="7" customHeight="1" ht="21" x14ac:dyDescent="0.25">
      <c r="A7" s="1">
        <v/>
      </c>
      <c r="B7" s="7" t="s">
        <v>30</v>
      </c>
      <c r="C7" s="1" t="s">
        <v>38</v>
      </c>
      <c r="D7" s="3"/>
      <c r="E7" s="3"/>
      <c r="F7" s="1">
        <v/>
      </c>
      <c r="G7" s="1">
        <v/>
      </c>
      <c r="H7" s="1">
        <v/>
      </c>
      <c r="I7" s="1">
        <v/>
      </c>
      <c r="J7" s="1">
        <v/>
      </c>
    </row>
    <row r="8" customHeight="1" ht="21" x14ac:dyDescent="0.25">
      <c r="A8" s="1">
        <v/>
      </c>
      <c r="B8" s="7" t="s">
        <v>32</v>
      </c>
      <c r="C8" s="11">
        <f ca="1">=choose(2, "Hello", "World", "for", "test")</f>
      </c>
      <c r="D8" s="1">
        <v/>
      </c>
      <c r="E8" s="1">
        <v/>
      </c>
      <c r="F8" s="1">
        <v/>
      </c>
      <c r="G8" s="1">
        <v/>
      </c>
      <c r="H8" s="1">
        <v/>
      </c>
      <c r="I8" s="1">
        <v/>
      </c>
      <c r="J8" s="1">
        <v/>
      </c>
    </row>
    <row r="9" customHeight="1" ht="21" x14ac:dyDescent="0.25">
      <c r="A9" s="1">
        <v/>
      </c>
      <c r="B9" s="1">
        <v/>
      </c>
      <c r="C9" s="1">
        <v/>
      </c>
      <c r="D9" s="1">
        <v/>
      </c>
      <c r="E9" s="1">
        <v/>
      </c>
      <c r="F9" s="1">
        <v/>
      </c>
      <c r="G9" s="1">
        <v/>
      </c>
      <c r="H9" s="1">
        <v/>
      </c>
      <c r="I9" s="1">
        <v/>
      </c>
      <c r="J9" s="1">
        <v/>
      </c>
    </row>
    <row r="10" customHeight="1" ht="21" x14ac:dyDescent="0.25">
      <c r="A10" s="1">
        <v/>
      </c>
      <c r="B10" s="9" t="s">
        <v>39</v>
      </c>
      <c r="C10" s="1">
        <v/>
      </c>
      <c r="D10" s="1">
        <v/>
      </c>
      <c r="E10" s="1">
        <v/>
      </c>
      <c r="F10" s="1">
        <v/>
      </c>
      <c r="G10" s="1">
        <v/>
      </c>
      <c r="H10" s="1">
        <v/>
      </c>
      <c r="I10" s="1">
        <v/>
      </c>
      <c r="J10" s="1">
        <v/>
      </c>
    </row>
    <row r="11" customHeight="1" ht="21" x14ac:dyDescent="0.25">
      <c r="A11" s="1">
        <v/>
      </c>
      <c r="B11" s="1" t="s">
        <v>40</v>
      </c>
      <c r="C11" s="3"/>
      <c r="D11" s="3"/>
      <c r="E11" s="1">
        <v/>
      </c>
      <c r="F11" s="1">
        <v/>
      </c>
      <c r="G11" s="1">
        <v/>
      </c>
      <c r="H11" s="1">
        <v/>
      </c>
      <c r="I11" s="1">
        <v/>
      </c>
      <c r="J11" s="1">
        <v/>
      </c>
    </row>
    <row r="12" customHeight="1" ht="21" x14ac:dyDescent="0.25">
      <c r="A12" s="1">
        <v/>
      </c>
      <c r="B12" s="7" t="s">
        <v>30</v>
      </c>
      <c r="C12" s="1" t="s">
        <v>41</v>
      </c>
      <c r="D12" s="7" t="s">
        <v>32</v>
      </c>
      <c r="E12" s="11">
        <f ca="1">=column(E1)</f>
      </c>
      <c r="F12" s="1">
        <v/>
      </c>
      <c r="G12" s="1">
        <v/>
      </c>
      <c r="H12" s="1">
        <v/>
      </c>
      <c r="I12" s="1">
        <v/>
      </c>
      <c r="J12" s="1">
        <v/>
      </c>
    </row>
    <row r="13" customHeight="1" ht="21" x14ac:dyDescent="0.25">
      <c r="A13" s="1">
        <v/>
      </c>
      <c r="B13" s="1">
        <v/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  <c r="I13" s="1">
        <v/>
      </c>
      <c r="J13" s="1">
        <v/>
      </c>
    </row>
    <row r="14" customHeight="1" ht="21" x14ac:dyDescent="0.25">
      <c r="A14" s="1">
        <v/>
      </c>
      <c r="B14" s="9" t="s">
        <v>42</v>
      </c>
      <c r="C14" s="1">
        <v/>
      </c>
      <c r="D14" s="1">
        <v/>
      </c>
      <c r="E14" s="1">
        <v/>
      </c>
      <c r="F14" s="1">
        <v/>
      </c>
      <c r="G14" s="1">
        <v/>
      </c>
      <c r="H14" s="1">
        <v/>
      </c>
      <c r="I14" s="1">
        <v/>
      </c>
      <c r="J14" s="1">
        <v/>
      </c>
    </row>
    <row r="15" customHeight="1" ht="21" x14ac:dyDescent="0.25">
      <c r="A15" s="1">
        <v/>
      </c>
      <c r="B15" s="1" t="s">
        <v>43</v>
      </c>
      <c r="C15" s="3"/>
      <c r="D15" s="3"/>
      <c r="E15" s="1">
        <v/>
      </c>
      <c r="F15" s="1">
        <v/>
      </c>
      <c r="G15" s="1">
        <v/>
      </c>
      <c r="H15" s="1">
        <v/>
      </c>
      <c r="I15" s="1">
        <v/>
      </c>
      <c r="J15" s="1">
        <v/>
      </c>
    </row>
    <row r="16" customHeight="1" ht="21" x14ac:dyDescent="0.25">
      <c r="A16" s="1">
        <v/>
      </c>
      <c r="B16" s="7" t="s">
        <v>30</v>
      </c>
      <c r="C16" s="1" t="s">
        <v>44</v>
      </c>
      <c r="D16" s="7" t="s">
        <v>32</v>
      </c>
      <c r="E16" s="11">
        <f ca="1">=columns(B2:D5)</f>
      </c>
      <c r="F16" s="1">
        <v/>
      </c>
      <c r="G16" s="1">
        <v/>
      </c>
      <c r="H16" s="1">
        <v/>
      </c>
      <c r="I16" s="1">
        <v/>
      </c>
      <c r="J16" s="1">
        <v/>
      </c>
    </row>
    <row r="17" customHeight="1" ht="21" x14ac:dyDescent="0.25">
      <c r="A17" s="1">
        <v/>
      </c>
      <c r="B17" s="1">
        <v/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  <c r="I17" s="1">
        <v/>
      </c>
      <c r="J17" s="1">
        <v/>
      </c>
    </row>
    <row r="18" customHeight="1" ht="21" x14ac:dyDescent="0.25">
      <c r="A18" s="1">
        <v/>
      </c>
      <c r="B18" s="9" t="s">
        <v>45</v>
      </c>
      <c r="C18" s="1">
        <v/>
      </c>
      <c r="D18" s="1">
        <v/>
      </c>
      <c r="E18" s="1">
        <v/>
      </c>
      <c r="F18" s="1">
        <v/>
      </c>
      <c r="G18" s="1">
        <v/>
      </c>
      <c r="H18" s="1">
        <v/>
      </c>
      <c r="I18" s="1">
        <v/>
      </c>
      <c r="J18" s="1">
        <v/>
      </c>
    </row>
    <row r="19" customHeight="1" ht="21" x14ac:dyDescent="0.25">
      <c r="A19" s="1">
        <v/>
      </c>
      <c r="B19" s="1" t="s">
        <v>46</v>
      </c>
      <c r="C19" s="3"/>
      <c r="D19" s="3"/>
      <c r="E19" s="1">
        <v/>
      </c>
      <c r="F19" s="1">
        <v/>
      </c>
      <c r="G19" s="1">
        <v/>
      </c>
      <c r="H19" s="1">
        <v/>
      </c>
      <c r="I19" s="1">
        <v/>
      </c>
      <c r="J19" s="1">
        <v/>
      </c>
    </row>
    <row r="20" customHeight="1" ht="21" x14ac:dyDescent="0.25">
      <c r="A20" s="1">
        <v/>
      </c>
      <c r="B20" s="7" t="s">
        <v>30</v>
      </c>
      <c r="C20" s="1" t="s">
        <v>47</v>
      </c>
      <c r="D20" s="7" t="s">
        <v>32</v>
      </c>
      <c r="E20" s="11">
        <f ca="1">=row(B21)</f>
      </c>
      <c r="F20" s="1">
        <v/>
      </c>
      <c r="G20" s="1">
        <v/>
      </c>
      <c r="H20" s="1">
        <v/>
      </c>
      <c r="I20" s="1">
        <v/>
      </c>
      <c r="J20" s="1">
        <v/>
      </c>
    </row>
    <row r="21" customHeight="1" ht="21" x14ac:dyDescent="0.25">
      <c r="A21" s="1">
        <v/>
      </c>
      <c r="B21" s="1">
        <v/>
      </c>
      <c r="C21" s="1">
        <v/>
      </c>
      <c r="D21" s="1">
        <v/>
      </c>
      <c r="E21" s="1">
        <v/>
      </c>
      <c r="F21" s="1">
        <v/>
      </c>
      <c r="G21" s="1">
        <v/>
      </c>
      <c r="H21" s="1">
        <v/>
      </c>
      <c r="I21" s="1">
        <v/>
      </c>
      <c r="J21" s="1">
        <v/>
      </c>
    </row>
    <row r="22" customHeight="1" ht="21" x14ac:dyDescent="0.25">
      <c r="A22" s="1">
        <v/>
      </c>
      <c r="B22" s="9" t="s">
        <v>48</v>
      </c>
      <c r="C22" s="1">
        <v/>
      </c>
      <c r="D22" s="1">
        <v/>
      </c>
      <c r="E22" s="1">
        <v/>
      </c>
      <c r="F22" s="1">
        <v/>
      </c>
      <c r="G22" s="1">
        <v/>
      </c>
      <c r="H22" s="1">
        <v/>
      </c>
      <c r="I22" s="1">
        <v/>
      </c>
      <c r="J22" s="1">
        <v/>
      </c>
    </row>
    <row r="23" customHeight="1" ht="21" x14ac:dyDescent="0.25">
      <c r="A23" s="1">
        <v/>
      </c>
      <c r="B23" s="1" t="s">
        <v>49</v>
      </c>
      <c r="C23" s="3"/>
      <c r="D23" s="3"/>
      <c r="E23" s="1">
        <v/>
      </c>
      <c r="F23" s="1">
        <v/>
      </c>
      <c r="G23" s="1">
        <v/>
      </c>
      <c r="H23" s="1">
        <v/>
      </c>
      <c r="I23" s="1">
        <v/>
      </c>
      <c r="J23" s="1">
        <v/>
      </c>
    </row>
    <row r="24" customHeight="1" ht="21" x14ac:dyDescent="0.25">
      <c r="A24" s="1">
        <v/>
      </c>
      <c r="B24" s="7" t="s">
        <v>30</v>
      </c>
      <c r="C24" s="1" t="s">
        <v>50</v>
      </c>
      <c r="D24" s="7" t="s">
        <v>32</v>
      </c>
      <c r="E24" s="11">
        <f ca="1">=rows(B21:E13)</f>
      </c>
      <c r="F24" s="1">
        <v/>
      </c>
      <c r="G24" s="1">
        <v/>
      </c>
      <c r="H24" s="1">
        <v/>
      </c>
      <c r="I24" s="1">
        <v/>
      </c>
      <c r="J24" s="1">
        <v/>
      </c>
    </row>
    <row r="25" customHeight="1" ht="21" x14ac:dyDescent="0.25">
      <c r="A25" s="1">
        <v/>
      </c>
      <c r="B25" s="1">
        <v/>
      </c>
      <c r="C25" s="1">
        <v/>
      </c>
      <c r="D25" s="1">
        <v/>
      </c>
      <c r="E25" s="1">
        <v/>
      </c>
      <c r="F25" s="1">
        <v/>
      </c>
      <c r="G25" s="1">
        <v/>
      </c>
      <c r="H25" s="1">
        <v/>
      </c>
      <c r="I25" s="1">
        <v/>
      </c>
      <c r="J25" s="1">
        <v/>
      </c>
    </row>
    <row r="26" customHeight="1" ht="21" x14ac:dyDescent="0.25">
      <c r="A26" s="1">
        <v/>
      </c>
      <c r="B26" s="9" t="s">
        <v>51</v>
      </c>
      <c r="C26" s="1">
        <v/>
      </c>
      <c r="D26" s="1">
        <v/>
      </c>
      <c r="E26" s="1">
        <v/>
      </c>
      <c r="F26" s="1">
        <v/>
      </c>
      <c r="G26" s="1">
        <v/>
      </c>
      <c r="H26" s="1">
        <v/>
      </c>
      <c r="I26" s="1">
        <v/>
      </c>
      <c r="J26" s="1">
        <v/>
      </c>
    </row>
    <row r="27" customHeight="1" ht="21" x14ac:dyDescent="0.25">
      <c r="A27" s="1">
        <v/>
      </c>
      <c r="B27" s="1" t="s">
        <v>52</v>
      </c>
      <c r="C27" s="3"/>
      <c r="D27" s="3"/>
      <c r="E27" s="1">
        <v/>
      </c>
      <c r="F27" s="1">
        <v/>
      </c>
      <c r="G27" s="1">
        <v/>
      </c>
      <c r="H27" s="1">
        <v/>
      </c>
      <c r="I27" s="1">
        <v/>
      </c>
      <c r="J27" s="1">
        <v/>
      </c>
    </row>
    <row r="28" customHeight="1" ht="21" x14ac:dyDescent="0.25">
      <c r="A28" s="1">
        <v/>
      </c>
      <c r="B28" s="7" t="s">
        <v>13</v>
      </c>
      <c r="C28" s="1" t="s">
        <v>53</v>
      </c>
      <c r="D28" s="3"/>
      <c r="E28" s="1">
        <v/>
      </c>
      <c r="F28" s="1">
        <v/>
      </c>
      <c r="G28" s="1">
        <v/>
      </c>
      <c r="H28" s="1">
        <v/>
      </c>
      <c r="I28" s="1">
        <v/>
      </c>
      <c r="J28" s="1">
        <v/>
      </c>
    </row>
    <row r="29" customHeight="1" ht="21" x14ac:dyDescent="0.25">
      <c r="A29" s="1">
        <v/>
      </c>
      <c r="B29" s="7" t="s">
        <v>54</v>
      </c>
      <c r="C29" s="1" t="s">
        <v>55</v>
      </c>
      <c r="D29" s="3"/>
      <c r="E29" s="3"/>
      <c r="F29" s="3"/>
      <c r="G29" s="3"/>
      <c r="H29" s="3"/>
      <c r="I29" s="1">
        <v/>
      </c>
      <c r="J29" s="1">
        <v/>
      </c>
    </row>
    <row r="30" customHeight="1" ht="21" x14ac:dyDescent="0.25">
      <c r="A30" s="1">
        <v/>
      </c>
      <c r="B30" s="7" t="s">
        <v>30</v>
      </c>
      <c r="C30" s="1" t="s">
        <v>56</v>
      </c>
      <c r="D30" s="3"/>
      <c r="E30" s="1">
        <v/>
      </c>
      <c r="F30" s="1">
        <v/>
      </c>
      <c r="G30" s="1">
        <v/>
      </c>
      <c r="H30" s="1">
        <v/>
      </c>
      <c r="I30" s="1">
        <v/>
      </c>
      <c r="J30" s="1">
        <v/>
      </c>
    </row>
    <row r="31" customHeight="1" ht="21" x14ac:dyDescent="0.25">
      <c r="A31" s="1">
        <v/>
      </c>
      <c r="B31" s="7" t="s">
        <v>32</v>
      </c>
      <c r="C31" s="11">
        <f ca="1">=index(B46:F49, 2, 2)</f>
      </c>
      <c r="D31" s="1">
        <v/>
      </c>
      <c r="E31" s="1">
        <v/>
      </c>
      <c r="F31" s="1">
        <v/>
      </c>
      <c r="G31" s="1">
        <v/>
      </c>
      <c r="H31" s="1">
        <v/>
      </c>
      <c r="I31" s="1">
        <v/>
      </c>
      <c r="J31" s="1">
        <v/>
      </c>
    </row>
    <row r="32" customHeight="1" ht="21" x14ac:dyDescent="0.25">
      <c r="A32" s="1">
        <v/>
      </c>
      <c r="B32" s="7" t="s">
        <v>30</v>
      </c>
      <c r="C32" s="1" t="s">
        <v>57</v>
      </c>
      <c r="D32" s="3"/>
      <c r="E32" s="1">
        <v/>
      </c>
      <c r="F32" s="1">
        <v/>
      </c>
      <c r="G32" s="1">
        <v/>
      </c>
      <c r="H32" s="1">
        <v/>
      </c>
      <c r="I32" s="1">
        <v/>
      </c>
      <c r="J32" s="1">
        <v/>
      </c>
    </row>
    <row r="33" customHeight="1" ht="21" x14ac:dyDescent="0.25">
      <c r="A33" s="1">
        <v/>
      </c>
      <c r="B33" s="7" t="s">
        <v>32</v>
      </c>
      <c r="C33" s="11">
        <f ca="1">=sum(index(C47:D48, 0, 1))</f>
      </c>
      <c r="D33" s="1">
        <v/>
      </c>
      <c r="E33" s="1">
        <v/>
      </c>
      <c r="F33" s="1">
        <v/>
      </c>
      <c r="G33" s="1">
        <v/>
      </c>
      <c r="H33" s="1">
        <v/>
      </c>
      <c r="I33" s="1">
        <v/>
      </c>
      <c r="J33" s="1">
        <v/>
      </c>
    </row>
    <row r="34" customHeight="1" ht="21" x14ac:dyDescent="0.25">
      <c r="A34" s="1">
        <v/>
      </c>
      <c r="B34" s="1">
        <v/>
      </c>
      <c r="C34" s="1">
        <v/>
      </c>
      <c r="D34" s="1">
        <v/>
      </c>
      <c r="E34" s="1">
        <v/>
      </c>
      <c r="F34" s="1">
        <v/>
      </c>
      <c r="G34" s="1">
        <v/>
      </c>
      <c r="H34" s="1">
        <v/>
      </c>
      <c r="I34" s="1">
        <v/>
      </c>
      <c r="J34" s="1">
        <v/>
      </c>
    </row>
    <row r="35" customHeight="1" ht="21" x14ac:dyDescent="0.25">
      <c r="A35" s="1">
        <v/>
      </c>
      <c r="B35" s="9" t="s">
        <v>58</v>
      </c>
      <c r="C35" s="1">
        <v/>
      </c>
      <c r="D35" s="1">
        <v/>
      </c>
      <c r="E35" s="1">
        <v/>
      </c>
      <c r="F35" s="1">
        <v/>
      </c>
      <c r="G35" s="1">
        <v/>
      </c>
      <c r="H35" s="1">
        <v/>
      </c>
      <c r="I35" s="1">
        <v/>
      </c>
      <c r="J35" s="1">
        <v/>
      </c>
    </row>
    <row r="36" customHeight="1" ht="21" x14ac:dyDescent="0.25">
      <c r="A36" s="1">
        <v/>
      </c>
      <c r="B36" s="1" t="s">
        <v>59</v>
      </c>
      <c r="C36" s="3"/>
      <c r="D36" s="3"/>
      <c r="E36" s="3"/>
      <c r="F36" s="3"/>
      <c r="G36" s="1">
        <v/>
      </c>
      <c r="H36" s="1">
        <v/>
      </c>
      <c r="I36" s="1">
        <v/>
      </c>
      <c r="J36" s="1">
        <v/>
      </c>
    </row>
    <row r="37" customHeight="1" ht="21" x14ac:dyDescent="0.25">
      <c r="A37" s="1">
        <v/>
      </c>
      <c r="B37" s="7" t="s">
        <v>13</v>
      </c>
      <c r="C37" s="1" t="s">
        <v>60</v>
      </c>
      <c r="D37" s="3"/>
      <c r="E37" s="3"/>
      <c r="F37" s="3"/>
      <c r="G37" s="1">
        <v/>
      </c>
      <c r="H37" s="1">
        <v/>
      </c>
      <c r="I37" s="1">
        <v/>
      </c>
      <c r="J37" s="1">
        <v/>
      </c>
    </row>
    <row r="38" customHeight="1" ht="21" x14ac:dyDescent="0.25">
      <c r="A38" s="1">
        <v/>
      </c>
      <c r="B38" s="7" t="s">
        <v>54</v>
      </c>
      <c r="C38" s="1" t="s">
        <v>61</v>
      </c>
      <c r="D38" s="3"/>
      <c r="E38" s="3"/>
      <c r="F38" s="3"/>
      <c r="G38" s="3"/>
      <c r="H38" s="3"/>
      <c r="I38" s="1">
        <v/>
      </c>
      <c r="J38" s="1">
        <v/>
      </c>
    </row>
    <row r="39" customHeight="1" ht="21" x14ac:dyDescent="0.25">
      <c r="A39" s="1">
        <v/>
      </c>
      <c r="B39" s="1">
        <v/>
      </c>
      <c r="C39" s="1" t="s">
        <v>62</v>
      </c>
      <c r="D39" s="3"/>
      <c r="E39" s="1">
        <v/>
      </c>
      <c r="F39" s="1">
        <v/>
      </c>
      <c r="G39" s="1">
        <v/>
      </c>
      <c r="H39" s="1">
        <v/>
      </c>
      <c r="I39" s="1">
        <v/>
      </c>
      <c r="J39" s="1">
        <v/>
      </c>
    </row>
    <row r="40" customHeight="1" ht="21" x14ac:dyDescent="0.25">
      <c r="A40" s="1">
        <v/>
      </c>
      <c r="B40" s="1">
        <v/>
      </c>
      <c r="C40" s="1" t="s">
        <v>63</v>
      </c>
      <c r="D40" s="3"/>
      <c r="E40" s="3"/>
      <c r="F40" s="3"/>
      <c r="G40" s="1">
        <v/>
      </c>
      <c r="H40" s="1">
        <v/>
      </c>
      <c r="I40" s="1">
        <v/>
      </c>
      <c r="J40" s="1">
        <v/>
      </c>
    </row>
    <row r="41" customHeight="1" ht="21" x14ac:dyDescent="0.25">
      <c r="A41" s="1">
        <v/>
      </c>
      <c r="B41" s="1">
        <v/>
      </c>
      <c r="C41" s="1" t="s">
        <v>64</v>
      </c>
      <c r="D41" s="3"/>
      <c r="E41" s="3"/>
      <c r="F41" s="3"/>
      <c r="G41" s="3"/>
      <c r="H41" s="3"/>
      <c r="I41" s="3"/>
      <c r="J41" s="1">
        <v/>
      </c>
    </row>
    <row r="42" customHeight="1" ht="21" x14ac:dyDescent="0.25">
      <c r="A42" s="1">
        <v/>
      </c>
      <c r="B42" s="1">
        <v/>
      </c>
      <c r="C42" s="1" t="s">
        <v>65</v>
      </c>
      <c r="D42" s="3"/>
      <c r="E42" s="3"/>
      <c r="F42" s="1">
        <v/>
      </c>
      <c r="G42" s="1">
        <v/>
      </c>
      <c r="H42" s="1">
        <v/>
      </c>
      <c r="I42" s="1">
        <v/>
      </c>
      <c r="J42" s="1">
        <v/>
      </c>
    </row>
    <row r="43" customHeight="1" ht="21" x14ac:dyDescent="0.25">
      <c r="A43" s="1">
        <v/>
      </c>
      <c r="B43" s="1">
        <v/>
      </c>
      <c r="C43" s="1" t="s">
        <v>66</v>
      </c>
      <c r="D43" s="3"/>
      <c r="E43" s="3"/>
      <c r="F43" s="3"/>
      <c r="G43" s="3"/>
      <c r="H43" s="3"/>
      <c r="I43" s="1">
        <v/>
      </c>
      <c r="J43" s="1">
        <v/>
      </c>
    </row>
    <row r="44" customHeight="1" ht="21" x14ac:dyDescent="0.25">
      <c r="A44" s="1">
        <v/>
      </c>
      <c r="B44" s="1">
        <v/>
      </c>
      <c r="C44" s="1" t="s">
        <v>67</v>
      </c>
      <c r="D44" s="3"/>
      <c r="E44" s="1">
        <v/>
      </c>
      <c r="F44" s="1">
        <v/>
      </c>
      <c r="G44" s="1">
        <v/>
      </c>
      <c r="H44" s="1">
        <v/>
      </c>
      <c r="I44" s="1">
        <v/>
      </c>
      <c r="J44" s="1">
        <v/>
      </c>
    </row>
    <row r="45" customHeight="1" ht="21" x14ac:dyDescent="0.25">
      <c r="A45" s="1">
        <v/>
      </c>
      <c r="B45" s="1" t="s">
        <v>68</v>
      </c>
      <c r="C45" s="1">
        <v/>
      </c>
      <c r="D45" s="1">
        <v/>
      </c>
      <c r="E45" s="1">
        <v/>
      </c>
      <c r="F45" s="1">
        <v/>
      </c>
      <c r="G45" s="1">
        <v/>
      </c>
      <c r="H45" s="1">
        <v/>
      </c>
      <c r="I45" s="1">
        <v/>
      </c>
      <c r="J45" s="1">
        <v/>
      </c>
    </row>
    <row r="46" customHeight="1" ht="21" x14ac:dyDescent="0.25">
      <c r="A46" s="1">
        <v/>
      </c>
      <c r="B46" s="9" t="s">
        <v>69</v>
      </c>
      <c r="C46" s="9" t="s">
        <v>70</v>
      </c>
      <c r="D46" s="9" t="s">
        <v>71</v>
      </c>
      <c r="E46" s="9" t="s">
        <v>72</v>
      </c>
      <c r="F46" s="9" t="s">
        <v>73</v>
      </c>
      <c r="G46" s="1">
        <v/>
      </c>
      <c r="H46" s="1">
        <v/>
      </c>
      <c r="I46" s="1">
        <v/>
      </c>
      <c r="J46" s="1">
        <v/>
      </c>
    </row>
    <row r="47" customHeight="1" ht="21" x14ac:dyDescent="0.25">
      <c r="A47" s="1">
        <v/>
      </c>
      <c r="B47" s="1">
        <v>1</v>
      </c>
      <c r="C47" s="1">
        <v>101</v>
      </c>
      <c r="D47" s="1">
        <v>1001</v>
      </c>
      <c r="E47" s="1">
        <v>5001</v>
      </c>
      <c r="F47" s="1">
        <v>10001</v>
      </c>
      <c r="G47" s="1">
        <v/>
      </c>
      <c r="H47" s="1">
        <v/>
      </c>
      <c r="I47" s="1">
        <v/>
      </c>
      <c r="J47" s="1">
        <v/>
      </c>
    </row>
    <row r="48" customHeight="1" ht="21" x14ac:dyDescent="0.25">
      <c r="A48" s="1">
        <v/>
      </c>
      <c r="B48" s="1">
        <v>0.1</v>
      </c>
      <c r="C48" s="1">
        <v>0.2</v>
      </c>
      <c r="D48" s="1">
        <v>0.3</v>
      </c>
      <c r="E48" s="1">
        <v>0.5</v>
      </c>
      <c r="F48" s="1">
        <v>0.8</v>
      </c>
      <c r="G48" s="1">
        <v/>
      </c>
      <c r="H48" s="1">
        <v/>
      </c>
      <c r="I48" s="1">
        <v/>
      </c>
      <c r="J48" s="1">
        <v/>
      </c>
    </row>
    <row r="49" customHeight="1" ht="21" x14ac:dyDescent="0.25">
      <c r="A49" s="1">
        <v/>
      </c>
      <c r="B49" s="7" t="s">
        <v>30</v>
      </c>
      <c r="C49" s="1" t="s">
        <v>74</v>
      </c>
      <c r="D49" s="3"/>
      <c r="E49" s="1">
        <v/>
      </c>
      <c r="F49" s="1">
        <v/>
      </c>
      <c r="G49" s="1">
        <v/>
      </c>
      <c r="H49" s="1">
        <v/>
      </c>
      <c r="I49" s="1">
        <v/>
      </c>
      <c r="J49" s="1">
        <v/>
      </c>
    </row>
    <row r="50" customHeight="1" ht="21" x14ac:dyDescent="0.25">
      <c r="A50" s="1">
        <v/>
      </c>
      <c r="B50" s="7" t="s">
        <v>32</v>
      </c>
      <c r="C50" s="11">
        <f ca="1">=hlookup(7500, B47:F48, 2)</f>
      </c>
      <c r="D50" s="1">
        <v/>
      </c>
      <c r="E50" s="1">
        <v/>
      </c>
      <c r="F50" s="1">
        <v/>
      </c>
      <c r="G50" s="1">
        <v/>
      </c>
      <c r="H50" s="1">
        <v/>
      </c>
      <c r="I50" s="1">
        <v/>
      </c>
      <c r="J50" s="1">
        <v/>
      </c>
    </row>
    <row r="51" customHeight="1" ht="21" x14ac:dyDescent="0.25">
      <c r="A51" s="1">
        <v/>
      </c>
      <c r="B51" s="7" t="s">
        <v>30</v>
      </c>
      <c r="C51" s="1" t="s">
        <v>75</v>
      </c>
      <c r="D51" s="3"/>
      <c r="E51" s="3"/>
      <c r="F51" s="1">
        <v/>
      </c>
      <c r="G51" s="1">
        <v/>
      </c>
      <c r="H51" s="1">
        <v/>
      </c>
      <c r="I51" s="1">
        <v/>
      </c>
      <c r="J51" s="1">
        <v/>
      </c>
    </row>
    <row r="52" customHeight="1" ht="21" x14ac:dyDescent="0.25">
      <c r="A52" s="1">
        <v/>
      </c>
      <c r="B52" s="7" t="s">
        <v>32</v>
      </c>
      <c r="C52" s="11">
        <f ca="1">=hlookup("?test?", B46:F48, 3, false)</f>
      </c>
      <c r="D52" s="1">
        <v/>
      </c>
      <c r="E52" s="1">
        <v/>
      </c>
      <c r="F52" s="1">
        <v/>
      </c>
      <c r="G52" s="1">
        <v/>
      </c>
      <c r="H52" s="1">
        <v/>
      </c>
      <c r="I52" s="1">
        <v/>
      </c>
      <c r="J52" s="1">
        <v/>
      </c>
    </row>
    <row r="53" customHeight="1" ht="21" x14ac:dyDescent="0.25">
      <c r="A53" s="1">
        <v/>
      </c>
      <c r="B53" s="1">
        <v/>
      </c>
      <c r="C53" s="1">
        <v/>
      </c>
      <c r="D53" s="1">
        <v/>
      </c>
      <c r="E53" s="1">
        <v/>
      </c>
      <c r="F53" s="1">
        <v/>
      </c>
      <c r="G53" s="1">
        <v/>
      </c>
      <c r="H53" s="1">
        <v/>
      </c>
      <c r="I53" s="1">
        <v/>
      </c>
      <c r="J53" s="1">
        <v/>
      </c>
    </row>
    <row r="54" customHeight="1" ht="21" x14ac:dyDescent="0.25">
      <c r="A54" s="1">
        <v/>
      </c>
      <c r="B54" s="1">
        <v/>
      </c>
      <c r="C54" s="1">
        <v/>
      </c>
      <c r="D54" s="1">
        <v/>
      </c>
      <c r="E54" s="1">
        <v/>
      </c>
      <c r="F54" s="1">
        <v/>
      </c>
      <c r="G54" s="1">
        <v/>
      </c>
      <c r="H54" s="1">
        <v/>
      </c>
      <c r="I54" s="1">
        <v/>
      </c>
      <c r="J54" s="1">
        <v/>
      </c>
    </row>
    <row r="55" customHeight="1" ht="21" x14ac:dyDescent="0.25">
      <c r="A55" s="1">
        <v/>
      </c>
      <c r="B55" s="1">
        <v/>
      </c>
      <c r="C55" s="1">
        <v/>
      </c>
      <c r="D55" s="1">
        <v/>
      </c>
      <c r="E55" s="1">
        <v/>
      </c>
      <c r="F55" s="1">
        <v/>
      </c>
      <c r="G55" s="1">
        <v/>
      </c>
      <c r="H55" s="1">
        <v/>
      </c>
      <c r="I55" s="1">
        <v/>
      </c>
      <c r="J55" s="1">
        <v/>
      </c>
    </row>
  </sheetData>
  <mergeCells count="25">
    <mergeCell ref="B1:C1"/>
    <mergeCell ref="B2:D2"/>
    <mergeCell ref="E3:G3"/>
    <mergeCell ref="B6:D6"/>
    <mergeCell ref="C7:E7"/>
    <mergeCell ref="B11:D11"/>
    <mergeCell ref="B15:D15"/>
    <mergeCell ref="B19:D19"/>
    <mergeCell ref="B23:D23"/>
    <mergeCell ref="B27:D27"/>
    <mergeCell ref="C28:D28"/>
    <mergeCell ref="C29:H29"/>
    <mergeCell ref="C30:D30"/>
    <mergeCell ref="C32:D32"/>
    <mergeCell ref="B36:F36"/>
    <mergeCell ref="C37:F37"/>
    <mergeCell ref="C38:H38"/>
    <mergeCell ref="C39:D39"/>
    <mergeCell ref="C40:F40"/>
    <mergeCell ref="C41:I41"/>
    <mergeCell ref="C42:E42"/>
    <mergeCell ref="C43:H43"/>
    <mergeCell ref="C44:D44"/>
    <mergeCell ref="C49:D49"/>
    <mergeCell ref="C51:E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9" t="s">
        <v>11</v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1">
        <v/>
      </c>
      <c r="B2" s="1" t="s">
        <v>12</v>
      </c>
      <c r="C2" s="3"/>
      <c r="D2" s="3"/>
      <c r="E2" s="1">
        <v/>
      </c>
      <c r="F2" s="1">
        <v/>
      </c>
      <c r="G2" s="1">
        <v/>
      </c>
      <c r="H2" s="1">
        <v/>
      </c>
    </row>
    <row r="3" customHeight="1" ht="21" x14ac:dyDescent="0.25">
      <c r="A3" s="1">
        <v/>
      </c>
      <c r="B3" s="7" t="s">
        <v>13</v>
      </c>
      <c r="C3" s="1" t="s">
        <v>14</v>
      </c>
      <c r="D3" s="3"/>
      <c r="E3" s="3"/>
      <c r="F3" s="1">
        <v/>
      </c>
      <c r="G3" s="1">
        <v/>
      </c>
      <c r="H3" s="1">
        <v/>
      </c>
    </row>
    <row r="4" customHeight="1" ht="21" x14ac:dyDescent="0.25">
      <c r="A4" s="1">
        <v/>
      </c>
      <c r="B4" s="1" t="s">
        <v>15</v>
      </c>
      <c r="C4" s="3"/>
      <c r="D4" s="3"/>
      <c r="E4" s="3"/>
      <c r="F4" s="1">
        <v/>
      </c>
      <c r="G4" s="1">
        <v/>
      </c>
      <c r="H4" s="1">
        <v/>
      </c>
    </row>
    <row r="5" customHeight="1" ht="21" x14ac:dyDescent="0.25">
      <c r="A5" s="1">
        <v/>
      </c>
      <c r="B5" s="10" t="s">
        <v>16</v>
      </c>
      <c r="C5" s="1" t="s">
        <v>17</v>
      </c>
      <c r="D5" s="3"/>
      <c r="E5" s="3"/>
      <c r="F5" s="1">
        <v/>
      </c>
      <c r="G5" s="1">
        <v/>
      </c>
      <c r="H5" s="1">
        <v/>
      </c>
    </row>
    <row r="6" customHeight="1" ht="21" x14ac:dyDescent="0.25">
      <c r="A6" s="1">
        <v/>
      </c>
      <c r="B6" s="10" t="s">
        <v>18</v>
      </c>
      <c r="C6" s="1" t="s">
        <v>19</v>
      </c>
      <c r="D6" s="3"/>
      <c r="E6" s="3"/>
      <c r="F6" s="3"/>
      <c r="G6" s="3"/>
      <c r="H6" s="1">
        <v/>
      </c>
    </row>
    <row r="7" customHeight="1" ht="21" x14ac:dyDescent="0.25">
      <c r="A7" s="1">
        <v/>
      </c>
      <c r="B7" s="10" t="s">
        <v>20</v>
      </c>
      <c r="C7" s="1" t="s">
        <v>21</v>
      </c>
      <c r="D7" s="3"/>
      <c r="E7" s="3"/>
      <c r="F7" s="3"/>
      <c r="G7" s="1">
        <v/>
      </c>
      <c r="H7" s="1">
        <v/>
      </c>
    </row>
    <row r="8" customHeight="1" ht="21" x14ac:dyDescent="0.25">
      <c r="A8" s="1">
        <v/>
      </c>
      <c r="B8" s="10" t="s">
        <v>22</v>
      </c>
      <c r="C8" s="1" t="s">
        <v>23</v>
      </c>
      <c r="D8" s="3"/>
      <c r="E8" s="3"/>
      <c r="F8" s="3"/>
      <c r="G8" s="3"/>
      <c r="H8" s="1">
        <v/>
      </c>
    </row>
    <row r="9" customHeight="1" ht="21" x14ac:dyDescent="0.25">
      <c r="A9" s="1">
        <v/>
      </c>
      <c r="B9" s="10" t="s">
        <v>24</v>
      </c>
      <c r="C9" s="1" t="s">
        <v>25</v>
      </c>
      <c r="D9" s="3"/>
      <c r="E9" s="3"/>
      <c r="F9" s="3"/>
      <c r="G9" s="1">
        <v/>
      </c>
      <c r="H9" s="1">
        <v/>
      </c>
    </row>
    <row r="10" customHeight="1" ht="21" x14ac:dyDescent="0.25">
      <c r="A10" s="1">
        <v/>
      </c>
      <c r="B10" s="10">
        <v/>
      </c>
      <c r="C10" s="1" t="s">
        <v>26</v>
      </c>
      <c r="D10" s="3"/>
      <c r="E10" s="3"/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10">
        <v/>
      </c>
      <c r="C11" s="1" t="s">
        <v>27</v>
      </c>
      <c r="D11" s="3"/>
      <c r="E11" s="3"/>
      <c r="F11" s="1">
        <v/>
      </c>
      <c r="G11" s="1">
        <v/>
      </c>
      <c r="H11" s="1">
        <v/>
      </c>
    </row>
    <row r="12" customHeight="1" ht="21" x14ac:dyDescent="0.25">
      <c r="A12" s="1">
        <v/>
      </c>
      <c r="B12" s="10" t="s">
        <v>28</v>
      </c>
      <c r="C12" s="1" t="s">
        <v>29</v>
      </c>
      <c r="D12" s="3"/>
      <c r="E12" s="3"/>
      <c r="F12" s="3"/>
      <c r="G12" s="3"/>
      <c r="H12" s="1">
        <v/>
      </c>
    </row>
    <row r="13" customHeight="1" ht="21" x14ac:dyDescent="0.25">
      <c r="A13" s="1">
        <v/>
      </c>
      <c r="B13" s="7" t="s">
        <v>30</v>
      </c>
      <c r="C13" s="1" t="s">
        <v>31</v>
      </c>
      <c r="D13" s="3"/>
      <c r="E13" s="1">
        <v/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7" t="s">
        <v>32</v>
      </c>
      <c r="C14" s="11">
        <f ca="1">=rate(48, -200, 8000)</f>
      </c>
      <c r="D14" s="1">
        <v/>
      </c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1">
        <v/>
      </c>
      <c r="C15" s="1">
        <v/>
      </c>
      <c r="D15" s="1">
        <v/>
      </c>
      <c r="E15" s="1">
        <v/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1">
        <v/>
      </c>
      <c r="C16" s="1">
        <v/>
      </c>
      <c r="D16" s="1">
        <v/>
      </c>
      <c r="E16" s="1">
        <v/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1">
        <v/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1">
        <v/>
      </c>
      <c r="C18" s="1">
        <v/>
      </c>
      <c r="D18" s="1">
        <v/>
      </c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1">
        <v/>
      </c>
      <c r="C19" s="1">
        <v/>
      </c>
      <c r="D19" s="1">
        <v/>
      </c>
      <c r="E19" s="1">
        <v/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1">
        <v/>
      </c>
      <c r="C20" s="1">
        <v/>
      </c>
      <c r="D20" s="1">
        <v/>
      </c>
      <c r="E20" s="1">
        <v/>
      </c>
      <c r="F20" s="1">
        <v/>
      </c>
      <c r="G20" s="1">
        <v/>
      </c>
      <c r="H20" s="1">
        <v/>
      </c>
    </row>
  </sheetData>
  <mergeCells count="12">
    <mergeCell ref="B2:D2"/>
    <mergeCell ref="C3:E3"/>
    <mergeCell ref="B4:E4"/>
    <mergeCell ref="C5:E5"/>
    <mergeCell ref="C6:G6"/>
    <mergeCell ref="C7:F7"/>
    <mergeCell ref="C8:G8"/>
    <mergeCell ref="C9:F9"/>
    <mergeCell ref="C10:E10"/>
    <mergeCell ref="C11:E11"/>
    <mergeCell ref="C12:G12"/>
    <mergeCell ref="C13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"/>
  <sheetViews>
    <sheetView workbookViewId="0"/>
  </sheetViews>
  <sheetFormatPr defaultRowHeight="15" x14ac:dyDescent="0.25"/>
  <cols>
    <col min="1" max="1" width="15.290714285714287" customWidth="1" bestFit="1"/>
    <col min="2" max="2" width="15.290714285714287" customWidth="1" bestFit="1"/>
    <col min="3" max="3" width="15.290714285714287" customWidth="1" bestFit="1"/>
    <col min="4" max="4" width="15.290714285714287" customWidth="1" bestFit="1"/>
    <col min="5" max="5" width="15.290714285714287" customWidth="1" bestFit="1"/>
    <col min="6" max="6" width="15.290714285714287" customWidth="1" bestFit="1"/>
    <col min="7" max="7" width="15.290714285714287" customWidth="1" bestFit="1"/>
    <col min="8" max="8" width="15.290714285714287" customWidth="1" bestFit="1"/>
  </cols>
  <sheetData>
    <row r="1" customHeight="1" ht="21" x14ac:dyDescent="0.25">
      <c r="A1" s="1">
        <v/>
      </c>
      <c r="B1" s="1">
        <v/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</row>
    <row r="2" customHeight="1" ht="21" x14ac:dyDescent="0.25">
      <c r="A2" s="2" t="s">
        <v>0</v>
      </c>
      <c r="B2" s="2">
        <v/>
      </c>
      <c r="C2" s="2" t="s">
        <v>1</v>
      </c>
      <c r="D2" s="3"/>
      <c r="E2" s="1">
        <v/>
      </c>
      <c r="F2" s="1">
        <v/>
      </c>
      <c r="G2" s="1">
        <v/>
      </c>
      <c r="H2" s="1">
        <v/>
      </c>
    </row>
    <row r="3" customHeight="1" ht="21" x14ac:dyDescent="0.25">
      <c r="A3" s="1" t="s">
        <v>2</v>
      </c>
      <c r="B3" s="1">
        <v/>
      </c>
      <c r="C3" s="1">
        <v/>
      </c>
      <c r="D3" s="4">
        <v>14</v>
      </c>
      <c r="E3" s="1">
        <v/>
      </c>
      <c r="F3" s="1">
        <v/>
      </c>
      <c r="G3" s="1">
        <v/>
      </c>
      <c r="H3" s="1">
        <v/>
      </c>
    </row>
    <row r="4" customHeight="1" ht="21" x14ac:dyDescent="0.25">
      <c r="A4" s="5" t="s">
        <v>3</v>
      </c>
      <c r="B4" s="5">
        <v/>
      </c>
      <c r="C4" s="5">
        <v/>
      </c>
      <c r="D4" s="6">
        <v>21</v>
      </c>
      <c r="E4" s="1">
        <v/>
      </c>
      <c r="F4" s="1">
        <v/>
      </c>
      <c r="G4" s="1">
        <v/>
      </c>
      <c r="H4" s="1">
        <v/>
      </c>
    </row>
    <row r="5" customHeight="1" ht="21" x14ac:dyDescent="0.25">
      <c r="A5" s="1" t="s">
        <v>4</v>
      </c>
      <c r="B5" s="1">
        <v/>
      </c>
      <c r="C5" s="1">
        <v/>
      </c>
      <c r="D5" s="4">
        <v>6</v>
      </c>
      <c r="E5" s="1">
        <v/>
      </c>
      <c r="F5" s="1">
        <v/>
      </c>
      <c r="G5" s="1">
        <v/>
      </c>
      <c r="H5" s="1">
        <v/>
      </c>
    </row>
    <row r="6" customHeight="1" ht="21" x14ac:dyDescent="0.25">
      <c r="A6" s="5" t="s">
        <v>5</v>
      </c>
      <c r="B6" s="5">
        <v/>
      </c>
      <c r="C6" s="5">
        <v/>
      </c>
      <c r="D6" s="6">
        <v>18</v>
      </c>
      <c r="E6" s="1">
        <v/>
      </c>
      <c r="F6" s="1">
        <v/>
      </c>
      <c r="G6" s="1">
        <v/>
      </c>
      <c r="H6" s="1">
        <v/>
      </c>
    </row>
    <row r="7" customHeight="1" ht="21" x14ac:dyDescent="0.25">
      <c r="A7" s="1" t="s">
        <v>6</v>
      </c>
      <c r="B7" s="1">
        <v/>
      </c>
      <c r="C7" s="1">
        <v/>
      </c>
      <c r="D7" s="4">
        <v>19</v>
      </c>
      <c r="E7" s="1">
        <v/>
      </c>
      <c r="F7" s="1">
        <v/>
      </c>
      <c r="G7" s="1">
        <v/>
      </c>
      <c r="H7" s="1">
        <v/>
      </c>
    </row>
    <row r="8" customHeight="1" ht="21" x14ac:dyDescent="0.25">
      <c r="A8" s="5" t="s">
        <v>7</v>
      </c>
      <c r="B8" s="5">
        <v/>
      </c>
      <c r="C8" s="5">
        <v/>
      </c>
      <c r="D8" s="6">
        <v>9</v>
      </c>
      <c r="E8" s="1">
        <v/>
      </c>
      <c r="F8" s="1">
        <v/>
      </c>
      <c r="G8" s="1">
        <v/>
      </c>
      <c r="H8" s="1">
        <v/>
      </c>
    </row>
    <row r="9" customHeight="1" ht="21" x14ac:dyDescent="0.25">
      <c r="A9" s="1" t="s">
        <v>8</v>
      </c>
      <c r="B9" s="3"/>
      <c r="C9" s="1">
        <v/>
      </c>
      <c r="D9" s="4">
        <v>7</v>
      </c>
      <c r="E9" s="1">
        <v/>
      </c>
      <c r="F9" s="1">
        <v/>
      </c>
      <c r="G9" s="1">
        <v/>
      </c>
      <c r="H9" s="1">
        <v/>
      </c>
    </row>
    <row r="10" customHeight="1" ht="21" x14ac:dyDescent="0.25">
      <c r="A10" s="5" t="s">
        <v>9</v>
      </c>
      <c r="B10" s="5">
        <v/>
      </c>
      <c r="C10" s="5">
        <v/>
      </c>
      <c r="D10" s="6">
        <v>1</v>
      </c>
      <c r="E10" s="1">
        <v/>
      </c>
      <c r="F10" s="1">
        <v/>
      </c>
      <c r="G10" s="1">
        <v/>
      </c>
      <c r="H10" s="1">
        <v/>
      </c>
    </row>
    <row r="11" customHeight="1" ht="21" x14ac:dyDescent="0.25">
      <c r="A11" s="1">
        <v/>
      </c>
      <c r="B11" s="1">
        <v/>
      </c>
      <c r="C11" s="1">
        <v/>
      </c>
      <c r="D11" s="7">
        <v/>
      </c>
      <c r="E11" s="1">
        <v/>
      </c>
      <c r="F11" s="1">
        <v/>
      </c>
      <c r="G11" s="1">
        <v/>
      </c>
      <c r="H11" s="1">
        <v/>
      </c>
    </row>
    <row r="12" customHeight="1" ht="21" x14ac:dyDescent="0.25">
      <c r="A12" s="2" t="s">
        <v>10</v>
      </c>
      <c r="B12" s="2">
        <v/>
      </c>
      <c r="C12" s="2">
        <v/>
      </c>
      <c r="D12" s="8">
        <f ca="1">=SUM(D3:D10)</f>
      </c>
      <c r="E12" s="1">
        <v/>
      </c>
      <c r="F12" s="1">
        <v/>
      </c>
      <c r="G12" s="1">
        <v/>
      </c>
      <c r="H12" s="1">
        <v/>
      </c>
    </row>
    <row r="13" customHeight="1" ht="21" x14ac:dyDescent="0.25">
      <c r="A13" s="1">
        <v/>
      </c>
      <c r="B13" s="1">
        <v/>
      </c>
      <c r="C13" s="1">
        <v/>
      </c>
      <c r="D13" s="1">
        <v/>
      </c>
      <c r="E13" s="1">
        <v/>
      </c>
      <c r="F13" s="1">
        <v/>
      </c>
      <c r="G13" s="1">
        <v/>
      </c>
      <c r="H13" s="1">
        <v/>
      </c>
    </row>
    <row r="14" customHeight="1" ht="21" x14ac:dyDescent="0.25">
      <c r="A14" s="1">
        <v/>
      </c>
      <c r="B14" s="1">
        <v/>
      </c>
      <c r="C14" s="1">
        <v/>
      </c>
      <c r="D14" s="1">
        <v/>
      </c>
      <c r="E14" s="1">
        <v/>
      </c>
      <c r="F14" s="1">
        <v/>
      </c>
      <c r="G14" s="1">
        <v/>
      </c>
      <c r="H14" s="1">
        <v/>
      </c>
    </row>
    <row r="15" customHeight="1" ht="21" x14ac:dyDescent="0.25">
      <c r="A15" s="1">
        <v/>
      </c>
      <c r="B15" s="1">
        <v/>
      </c>
      <c r="C15" s="1">
        <v/>
      </c>
      <c r="D15" s="1">
        <v/>
      </c>
      <c r="E15" s="1">
        <v/>
      </c>
      <c r="F15" s="1">
        <v/>
      </c>
      <c r="G15" s="1">
        <v/>
      </c>
      <c r="H15" s="1">
        <v/>
      </c>
    </row>
    <row r="16" customHeight="1" ht="21" x14ac:dyDescent="0.25">
      <c r="A16" s="1">
        <v/>
      </c>
      <c r="B16" s="1">
        <v/>
      </c>
      <c r="C16" s="1">
        <v/>
      </c>
      <c r="D16" s="1">
        <v/>
      </c>
      <c r="E16" s="1">
        <v/>
      </c>
      <c r="F16" s="1">
        <v/>
      </c>
      <c r="G16" s="1">
        <v/>
      </c>
      <c r="H16" s="1">
        <v/>
      </c>
    </row>
    <row r="17" customHeight="1" ht="21" x14ac:dyDescent="0.25">
      <c r="A17" s="1">
        <v/>
      </c>
      <c r="B17" s="1">
        <v/>
      </c>
      <c r="C17" s="1">
        <v/>
      </c>
      <c r="D17" s="1">
        <v/>
      </c>
      <c r="E17" s="1">
        <v/>
      </c>
      <c r="F17" s="1">
        <v/>
      </c>
      <c r="G17" s="1">
        <v/>
      </c>
      <c r="H17" s="1">
        <v/>
      </c>
    </row>
    <row r="18" customHeight="1" ht="21" x14ac:dyDescent="0.25">
      <c r="A18" s="1">
        <v/>
      </c>
      <c r="B18" s="1">
        <v/>
      </c>
      <c r="C18" s="1">
        <v/>
      </c>
      <c r="D18" s="1">
        <v/>
      </c>
      <c r="E18" s="1">
        <v/>
      </c>
      <c r="F18" s="1">
        <v/>
      </c>
      <c r="G18" s="1">
        <v/>
      </c>
      <c r="H18" s="1">
        <v/>
      </c>
    </row>
    <row r="19" customHeight="1" ht="21" x14ac:dyDescent="0.25">
      <c r="A19" s="1">
        <v/>
      </c>
      <c r="B19" s="1">
        <v/>
      </c>
      <c r="C19" s="1">
        <v/>
      </c>
      <c r="D19" s="1">
        <v/>
      </c>
      <c r="E19" s="1">
        <v/>
      </c>
      <c r="F19" s="1">
        <v/>
      </c>
      <c r="G19" s="1">
        <v/>
      </c>
      <c r="H19" s="1">
        <v/>
      </c>
    </row>
    <row r="20" customHeight="1" ht="21" x14ac:dyDescent="0.25">
      <c r="A20" s="1">
        <v/>
      </c>
      <c r="B20" s="1">
        <v/>
      </c>
      <c r="C20" s="1">
        <v/>
      </c>
      <c r="D20" s="1">
        <v/>
      </c>
      <c r="E20" s="1">
        <v/>
      </c>
      <c r="F20" s="1">
        <v/>
      </c>
      <c r="G20" s="1">
        <v/>
      </c>
      <c r="H20" s="1">
        <v/>
      </c>
    </row>
  </sheetData>
  <mergeCells count="2">
    <mergeCell ref="C2:D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Operators</vt:lpstr>
      <vt:lpstr>Math</vt:lpstr>
      <vt:lpstr>Logical</vt:lpstr>
      <vt:lpstr>Text</vt:lpstr>
      <vt:lpstr>Aggregate</vt:lpstr>
      <vt:lpstr>Date</vt:lpstr>
      <vt:lpstr>Lookup &amp; Reference</vt:lpstr>
      <vt:lpstr>Financial</vt:lpstr>
      <vt:lpstr>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2016-01-11T01:45:42.436Z</dcterms:created>
  <dcterms:modified xsi:type="dcterms:W3CDTF">2016-01-11T01:45:42.436Z</dcterms:modified>
</cp:coreProperties>
</file>