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/>
  <xr:revisionPtr revIDLastSave="0" documentId="13_ncr:1_{804C7967-1F72-4DF2-BC2E-A4237788785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ork Order Tracking For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I5" i="1"/>
  <c r="G5" i="1"/>
  <c r="F5" i="1"/>
  <c r="G4" i="1"/>
  <c r="I4" i="1" s="1"/>
  <c r="F6" i="1"/>
  <c r="G6" i="1" l="1"/>
  <c r="I6" i="1" s="1"/>
</calcChain>
</file>

<file path=xl/sharedStrings.xml><?xml version="1.0" encoding="utf-8"?>
<sst xmlns="http://schemas.openxmlformats.org/spreadsheetml/2006/main" count="160" uniqueCount="115">
  <si>
    <t>Assigned To</t>
  </si>
  <si>
    <t>Description</t>
  </si>
  <si>
    <t>Start Date</t>
  </si>
  <si>
    <t>Due Date</t>
  </si>
  <si>
    <t>% Complete</t>
  </si>
  <si>
    <t>Requested By</t>
  </si>
  <si>
    <t>TR45878</t>
  </si>
  <si>
    <t>YT9876</t>
  </si>
  <si>
    <t>TR7865</t>
  </si>
  <si>
    <t>Tomas Kobetic</t>
  </si>
  <si>
    <t>Yair Shmuel</t>
  </si>
  <si>
    <t>Hao Chen</t>
  </si>
  <si>
    <t>Terry Adams</t>
  </si>
  <si>
    <t>Equipment Inventory</t>
  </si>
  <si>
    <t>Upgrade desktop computer</t>
  </si>
  <si>
    <t>Build new customer database</t>
  </si>
  <si>
    <t>Work Order Tracker</t>
  </si>
  <si>
    <t>Work Order #</t>
  </si>
  <si>
    <t xml:space="preserve"> </t>
  </si>
  <si>
    <t xml:space="preserve"> WHO AFRICAN Region</t>
  </si>
  <si>
    <t>Country</t>
  </si>
  <si>
    <t>URL or PDF</t>
  </si>
  <si>
    <t>*Has health technology national policy</t>
  </si>
  <si>
    <t>Botswana</t>
  </si>
  <si>
    <t>http://www.moh.gov.bw/</t>
  </si>
  <si>
    <t>Yes 2</t>
  </si>
  <si>
    <t>Cape Verde</t>
  </si>
  <si>
    <t>http://www.minsaude.gov.cv</t>
  </si>
  <si>
    <t>Yes 1</t>
  </si>
  <si>
    <t>Namibia</t>
  </si>
  <si>
    <t>http://www.healthnet.org.na</t>
  </si>
  <si>
    <t>Senegal</t>
  </si>
  <si>
    <t>http://www.sante.gouv.sn</t>
  </si>
  <si>
    <t>South Africa</t>
  </si>
  <si>
    <t>http://www.doh.gov.za/</t>
  </si>
  <si>
    <t>Uganda</t>
  </si>
  <si>
    <t>http://health.go.ug/mohweb/</t>
  </si>
  <si>
    <t>United Republic of Tanzania</t>
  </si>
  <si>
    <t>http://www.moh.go.tz/</t>
  </si>
  <si>
    <t>Argentina</t>
  </si>
  <si>
    <t>http://www.msal.gov.ar/pngcam/tecnologias.htm</t>
  </si>
  <si>
    <t>Bolivia (Plurinational State of)</t>
  </si>
  <si>
    <t>http://www.sns.gob.bo/</t>
  </si>
  <si>
    <t>Brazil</t>
  </si>
  <si>
    <t>http://portal.saude.gov.br/portal/arquivos/pdf/politica_portugues.pdf</t>
  </si>
  <si>
    <t>Canada</t>
  </si>
  <si>
    <t>http://www.cadth.ca/media/policy_forum_section/1_health_tech_strategy_1.0_nov-2004_e.pdf</t>
  </si>
  <si>
    <t>Colombia</t>
  </si>
  <si>
    <t>http://www.minproteccionsocial.gov.co/VBeContent/library/documents/DocNewsNo15472DocumentNo2802.PDF</t>
  </si>
  <si>
    <t>Cuba</t>
  </si>
  <si>
    <t>http://www.moh.gov.kh/?page_id=220&amp;lang=en</t>
  </si>
  <si>
    <t>Honduras</t>
  </si>
  <si>
    <t>http://www.salud.gob.hn/</t>
  </si>
  <si>
    <t>Mexico</t>
  </si>
  <si>
    <t>http://www.cenetec.salud.gob.mx/descargas/PAES/PEDM.pdf</t>
  </si>
  <si>
    <t>Panama</t>
  </si>
  <si>
    <t>http://www.minsa.gob.pa/</t>
  </si>
  <si>
    <t>Peru</t>
  </si>
  <si>
    <t>http://www.minsa.gob.pe</t>
  </si>
  <si>
    <t>Egypt</t>
  </si>
  <si>
    <t>http://www.mohp.gov.eg/default.aspx</t>
  </si>
  <si>
    <t>Jordan</t>
  </si>
  <si>
    <t>http://www.moh.gov.jo/MOH/</t>
  </si>
  <si>
    <t>Libya</t>
  </si>
  <si>
    <t>http://health.gov.ly/web/</t>
  </si>
  <si>
    <t>Pakistan</t>
  </si>
  <si>
    <t>http://www.pc.gov.pk/Policies/Health.doc</t>
  </si>
  <si>
    <t>Qatar</t>
  </si>
  <si>
    <t>http://www.sch.gov.qa/sch/En/</t>
  </si>
  <si>
    <t>Saudi Arabia</t>
  </si>
  <si>
    <t>http://www.sfda.gov.sa</t>
  </si>
  <si>
    <t>WHO EUROPEAN Region</t>
  </si>
  <si>
    <t>Has health technology national policy</t>
  </si>
  <si>
    <t>Albania</t>
  </si>
  <si>
    <t>http://www.moh.gov.al/</t>
  </si>
  <si>
    <t>Austria</t>
  </si>
  <si>
    <t>http://www.bmg.gv.at/cms/site/thema.html?channel=CH0952</t>
  </si>
  <si>
    <t>Belarus</t>
  </si>
  <si>
    <t>http://pravo.by/webnpa/text.asp?start=1&amp;RN=C20301276</t>
  </si>
  <si>
    <t>Belgium</t>
  </si>
  <si>
    <t>http://www.iph.fgov.be/ClinBiol/bckb33/activities/competent_authority/_down/AR14_11_2001dispositifsmedicauxIVD.pdf</t>
  </si>
  <si>
    <t>Bosnia and Herzegovina</t>
  </si>
  <si>
    <t>http://www.met.gov.ba/propisi/?id=55 ;http://www.almbih.gov.ba/regulativa/bih/en/medicinal_products_and_medical_devices_act.pdf</t>
  </si>
  <si>
    <t>Croatia</t>
  </si>
  <si>
    <t>http://narodne-novine.nn.hr/clanci/sluzbeni/2006_06_72_1719.html</t>
  </si>
  <si>
    <t>France</t>
  </si>
  <si>
    <t>http://www.sante-sports.gouv.fr/les-dispositifs-medicaux.html</t>
  </si>
  <si>
    <t>Hungary</t>
  </si>
  <si>
    <t>http://www.eum.hu/biztonsag-partnerseg/biztonsag-partnerseg-pdf-080717</t>
  </si>
  <si>
    <t>Italy</t>
  </si>
  <si>
    <t>http://www.salute.gov.it/dispositivi/paginaMenu.jsp?menu=tecnologie&amp;lingua=italiano</t>
  </si>
  <si>
    <t>Latvia</t>
  </si>
  <si>
    <t>http://www.likumi.lv/</t>
  </si>
  <si>
    <t>Luxembourg</t>
  </si>
  <si>
    <t>http://www.legilux.lu/leg/a/archives/2009/0054/a054.pdf</t>
  </si>
  <si>
    <t>Portugal</t>
  </si>
  <si>
    <t>http://www.dgs.pt</t>
  </si>
  <si>
    <t>Republic of Moldova</t>
  </si>
  <si>
    <t>http://www.ms.gov.md/-files/1002-politicanationala_zom_zus_finall.pdf</t>
  </si>
  <si>
    <t>Russian Federation</t>
  </si>
  <si>
    <t>http://www.rosminzdrav.ru/</t>
  </si>
  <si>
    <t>San Marino</t>
  </si>
  <si>
    <t>http://www.sanita.sm/on-line/Home/Authority/PianoSanitarioeSocio-Sanitario/Pianosanitarioesocio-sanitario.html</t>
  </si>
  <si>
    <t>Serbia</t>
  </si>
  <si>
    <t>http://www.zdravlje.gov.rs/index.php?</t>
  </si>
  <si>
    <t>Slovakia</t>
  </si>
  <si>
    <t>http://www.skmed.sk</t>
  </si>
  <si>
    <t>Slovenia</t>
  </si>
  <si>
    <t>http://www.uradni-list.si/files/RS_-2008-074-03286-OB~P001-0000.PDF</t>
  </si>
  <si>
    <t>Spain</t>
  </si>
  <si>
    <t>http://www.msps.es/organizacion/sns/planCalidadSNS/home.htm</t>
  </si>
  <si>
    <t>Ukraine</t>
  </si>
  <si>
    <t>http://www.president.gov.ua/docs/Programa_reform_FINAL_1.pdf</t>
  </si>
  <si>
    <r>
      <t>*Yes1: Yes, and it is part of the National Health Program/Plan or Policy; Yes2: Yes, but is not part of the National Health Program</t>
    </r>
    <r>
      <rPr>
        <sz val="20"/>
        <color rgb="FFFF0000"/>
        <rFont val="Arial"/>
        <family val="2"/>
        <scheme val="minor"/>
      </rPr>
      <t>(This is repeat row)</t>
    </r>
  </si>
  <si>
    <t>RepeatColumn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</si>
</sst>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4" tint="-0.2499465926084170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theme="4" tint="-0.24994659260841701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sz val="9"/>
      <name val="Arial"/>
      <family val="3"/>
      <charset val="134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5"/>
      <color theme="0"/>
      <name val="Arial"/>
      <family val="2"/>
      <scheme val="minor"/>
    </font>
    <font>
      <sz val="10"/>
      <color theme="4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FF0000"/>
      <name val="Arial"/>
      <family val="2"/>
      <scheme val="minor"/>
    </font>
    <font>
      <sz val="2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</borders>
  <cellStyleXfs count="9">
    <xf numFmtId="0" fontId="0" fillId="0" borderId="0">
      <alignment vertical="center"/>
    </xf>
    <xf numFmtId="9" fontId="1" fillId="0" borderId="0" applyFont="0" applyFill="0" applyBorder="0" applyAlignment="0" applyProtection="0"/>
    <xf numFmtId="0" fontId="6" fillId="0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6" fillId="0" borderId="0" xfId="2"/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1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0" xfId="0" applyAlignment="1"/>
    <xf numFmtId="0" fontId="0" fillId="3" borderId="0" xfId="0" applyFont="1" applyFill="1" applyAlignment="1"/>
    <xf numFmtId="0" fontId="0" fillId="3" borderId="0" xfId="0" applyFont="1" applyFill="1" applyAlignment="1">
      <alignment wrapText="1"/>
    </xf>
    <xf numFmtId="0" fontId="9" fillId="0" borderId="0" xfId="6" applyAlignment="1" applyProtection="1">
      <alignment wrapText="1"/>
    </xf>
    <xf numFmtId="0" fontId="0" fillId="0" borderId="0" xfId="0" applyAlignment="1">
      <alignment wrapText="1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wrapText="1"/>
    </xf>
    <xf numFmtId="0" fontId="12" fillId="5" borderId="0" xfId="7" applyAlignment="1">
      <alignment horizontal="center" vertical="center"/>
    </xf>
    <xf numFmtId="0" fontId="13" fillId="5" borderId="0" xfId="8" applyFill="1" applyAlignment="1">
      <alignment vertical="center"/>
    </xf>
    <xf numFmtId="0" fontId="11" fillId="4" borderId="0" xfId="0" applyFont="1" applyFill="1" applyAlignment="1">
      <alignment wrapText="1"/>
    </xf>
    <xf numFmtId="0" fontId="10" fillId="2" borderId="0" xfId="0" applyFont="1" applyFill="1" applyAlignment="1">
      <alignment horizontal="center"/>
    </xf>
  </cellXfs>
  <cellStyles count="9">
    <cellStyle name="Good" xfId="7" builtinId="26"/>
    <cellStyle name="Heading 1" xfId="3" builtinId="16" customBuiltin="1"/>
    <cellStyle name="Heading 2" xfId="4" builtinId="17" customBuiltin="1"/>
    <cellStyle name="Heading 3" xfId="5" builtinId="18" customBuiltin="1"/>
    <cellStyle name="Hyperlink" xfId="6" builtinId="8"/>
    <cellStyle name="Normal" xfId="0" builtinId="0" customBuiltin="1"/>
    <cellStyle name="Percent" xfId="1" builtinId="5"/>
    <cellStyle name="Title" xfId="2" builtinId="15" customBuiltin="1"/>
    <cellStyle name="Warning Text" xfId="8" builtinId="11"/>
  </cellStyles>
  <dxfs count="19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4" tint="-0.24994659260841701"/>
        <name val="Arial"/>
        <scheme val="minor"/>
      </font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border>
        <left style="medium">
          <color theme="4"/>
        </left>
      </border>
    </dxf>
    <dxf>
      <font>
        <b/>
        <i val="0"/>
        <color theme="4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 xr9:uid="{00000000-0011-0000-FFFF-FFFF00000000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rders" displayName="WorkOrders" ref="B3:I6" totalsRowShown="0" headerRowDxfId="13">
  <autoFilter ref="B3:I6" xr:uid="{00000000-0009-0000-0100-000001000000}"/>
  <tableColumns count="8">
    <tableColumn id="1" xr3:uid="{00000000-0010-0000-0000-000001000000}" name="Work Order #" dataDxfId="12"/>
    <tableColumn id="2" xr3:uid="{00000000-0010-0000-0000-000002000000}" name="Description" dataDxfId="11"/>
    <tableColumn id="8" xr3:uid="{00000000-0010-0000-0000-000008000000}" name="Requested By" dataDxfId="10"/>
    <tableColumn id="3" xr3:uid="{00000000-0010-0000-0000-000003000000}" name="Assigned To" dataDxfId="9"/>
    <tableColumn id="4" xr3:uid="{00000000-0010-0000-0000-000004000000}" name="Start Date"/>
    <tableColumn id="5" xr3:uid="{00000000-0010-0000-0000-000005000000}" name="Due Date"/>
    <tableColumn id="9" xr3:uid="{00000000-0010-0000-0000-000009000000}" name="% Complete"/>
    <tableColumn id="7" xr3:uid="{00000000-0010-0000-0000-000007000000}" name="RepeatColumn" dataDxfId="8" dataCellStyle="Good">
      <calculatedColumnFormula>IF(WorkOrders[[#This Row],[% Complete]]=1,2,IF(ISBLANK(WorkOrders[[#This Row],[Due Date]]),"",IF(AND(TODAY()&gt;WorkOrders[[#This Row],[Due Date]],WorkOrders[[#This Row],[% Complete]]&lt;&gt;1),0,1)))</calculatedColumnFormula>
    </tableColumn>
  </tableColumns>
  <tableStyleInfo name="Work Order Tracker" showFirstColumn="1" showLastColumn="0" showRowStripes="1" showColumnStripes="0"/>
  <extLst>
    <ext xmlns:x14="http://schemas.microsoft.com/office/spreadsheetml/2009/9/main" uri="{504A1905-F514-4f6f-8877-14C23A59335A}">
      <x14:table altText="Work Order Table" altTextSummary="List of work order details such as, Work Order #, Description, Requested By, Assigned To, Start Date, Due Date, % Complete, and Statu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17D251-CF13-4A03-830D-9B4D3946CB98}" name="Table6" displayName="Table6" ref="A2:C25" totalsRowShown="0" headerRowDxfId="7">
  <autoFilter ref="A2:C25" xr:uid="{4BD94E2B-FCBF-4661-A19F-B5F72AC1465C}"/>
  <sortState xmlns:xlrd2="http://schemas.microsoft.com/office/spreadsheetml/2017/richdata2" ref="A3:C9">
    <sortCondition ref="A2:A9"/>
  </sortState>
  <tableColumns count="3">
    <tableColumn id="1" xr3:uid="{49D1C967-A197-4F4C-A072-4250D576927F}" name="Country"/>
    <tableColumn id="2" xr3:uid="{D7F527A8-3876-43AA-8087-D3DDE3835512}" name="URL or PDF" dataDxfId="6"/>
    <tableColumn id="3" xr3:uid="{0EBE19C4-6F4B-490E-A18B-DCDD46EF0D32}" name="*Has health technology national policy" dataDxfId="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0138EE-BFBB-4315-87B4-0CF5D3F8B52D}" name="Table9" displayName="Table9" ref="A29:C49" totalsRowShown="0" headerRowDxfId="4" headerRowBorderDxfId="3" tableBorderDxfId="2">
  <autoFilter ref="A29:C49" xr:uid="{97895D52-08AA-4D37-9340-8E0FB94E448F}"/>
  <sortState xmlns:xlrd2="http://schemas.microsoft.com/office/spreadsheetml/2017/richdata2" ref="A30:C49">
    <sortCondition ref="A43:A63"/>
  </sortState>
  <tableColumns count="3">
    <tableColumn id="1" xr3:uid="{C541B9F5-DF71-4F6A-8156-640FE3DC1018}" name="Country"/>
    <tableColumn id="2" xr3:uid="{3B3E3176-093B-4ED7-9F66-ADAD56D8BF0C}" name="URL or PDF" dataDxfId="1"/>
    <tableColumn id="3" xr3:uid="{3DCB89DF-343C-4881-AFDF-F780A373A178}" name="Has health technology national policy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ante-sports.gouv.fr/les-dispositifs-medicaux.html" TargetMode="External"/><Relationship Id="rId18" Type="http://schemas.openxmlformats.org/officeDocument/2006/relationships/hyperlink" Target="http://www.moh.gov.bw/" TargetMode="External"/><Relationship Id="rId26" Type="http://schemas.openxmlformats.org/officeDocument/2006/relationships/hyperlink" Target="http://www.iph.fgov.be/ClinBiol/bckb33/activities/competent_authority/_down/AR14_11_2001dispositifsmedicauxIVD.pdf" TargetMode="External"/><Relationship Id="rId39" Type="http://schemas.openxmlformats.org/officeDocument/2006/relationships/hyperlink" Target="http://www.sch.gov.qa/sch/En/" TargetMode="External"/><Relationship Id="rId21" Type="http://schemas.openxmlformats.org/officeDocument/2006/relationships/hyperlink" Target="http://www.healthnet.org.na/" TargetMode="External"/><Relationship Id="rId34" Type="http://schemas.openxmlformats.org/officeDocument/2006/relationships/hyperlink" Target="http://www.moh.gov.kh/?page_id=220&amp;lang=en" TargetMode="External"/><Relationship Id="rId42" Type="http://schemas.openxmlformats.org/officeDocument/2006/relationships/hyperlink" Target="http://www.moh.gov.jo/MOH/Files/National_Health/Health%20Strategic%20.pdf" TargetMode="External"/><Relationship Id="rId7" Type="http://schemas.openxmlformats.org/officeDocument/2006/relationships/hyperlink" Target="http://www.moh.gov.al/" TargetMode="External"/><Relationship Id="rId2" Type="http://schemas.openxmlformats.org/officeDocument/2006/relationships/hyperlink" Target="http://pravo.by/webnpa/text.asp?start=1&amp;RN=C20301276" TargetMode="External"/><Relationship Id="rId16" Type="http://schemas.openxmlformats.org/officeDocument/2006/relationships/hyperlink" Target="http://www.zdravlje.gov.rs/index.php?" TargetMode="External"/><Relationship Id="rId29" Type="http://schemas.openxmlformats.org/officeDocument/2006/relationships/hyperlink" Target="http://www.minsa.gob.pa/" TargetMode="External"/><Relationship Id="rId1" Type="http://schemas.openxmlformats.org/officeDocument/2006/relationships/hyperlink" Target="http://narodne-novine.nn.hr/clanci/sluzbeni/2006_06_72_1719.html" TargetMode="External"/><Relationship Id="rId6" Type="http://schemas.openxmlformats.org/officeDocument/2006/relationships/hyperlink" Target="http://www.met.gov.ba/propisi/?id=55%20;http://www.almbih.gov.ba/regulativa/bih/en/medicinal_products_and_medical_devices_act.pdf" TargetMode="External"/><Relationship Id="rId11" Type="http://schemas.openxmlformats.org/officeDocument/2006/relationships/hyperlink" Target="http://www.salute.gov.it/dispositivi/paginaMenu.jsp?menu=tecnologie&amp;lingua=italiano" TargetMode="External"/><Relationship Id="rId24" Type="http://schemas.openxmlformats.org/officeDocument/2006/relationships/hyperlink" Target="http://www.president.gov.ua/docs/Programa_reform_FINAL_1.pdf" TargetMode="External"/><Relationship Id="rId32" Type="http://schemas.openxmlformats.org/officeDocument/2006/relationships/hyperlink" Target="http://www.salud.gob.hn/" TargetMode="External"/><Relationship Id="rId37" Type="http://schemas.openxmlformats.org/officeDocument/2006/relationships/hyperlink" Target="http://portal.saude.gov.br/portal/arquivos/pdf/politica_portugues.pdf" TargetMode="External"/><Relationship Id="rId40" Type="http://schemas.openxmlformats.org/officeDocument/2006/relationships/hyperlink" Target="http://www.pc.gov.pk/Policies/Health.doc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://www.likumi.lv/" TargetMode="External"/><Relationship Id="rId15" Type="http://schemas.openxmlformats.org/officeDocument/2006/relationships/hyperlink" Target="http://www.uradni-list.si/files/RS_-2008-074-03286-OB~P001-0000.PDF" TargetMode="External"/><Relationship Id="rId23" Type="http://schemas.openxmlformats.org/officeDocument/2006/relationships/hyperlink" Target="http://health.go.ug/mohweb/" TargetMode="External"/><Relationship Id="rId28" Type="http://schemas.openxmlformats.org/officeDocument/2006/relationships/hyperlink" Target="http://www.cenetec.salud.gob.mx/descargas/PAES/PEDM.pdf" TargetMode="External"/><Relationship Id="rId36" Type="http://schemas.openxmlformats.org/officeDocument/2006/relationships/hyperlink" Target="http://www.cadth.ca/media/policy_forum_section/1_health_tech_strategy_1.0_nov-2004_e.pdf" TargetMode="External"/><Relationship Id="rId10" Type="http://schemas.openxmlformats.org/officeDocument/2006/relationships/hyperlink" Target="http://www.rosminzdrav.ru/" TargetMode="External"/><Relationship Id="rId19" Type="http://schemas.openxmlformats.org/officeDocument/2006/relationships/hyperlink" Target="http://www.moh.go.tz/" TargetMode="External"/><Relationship Id="rId31" Type="http://schemas.openxmlformats.org/officeDocument/2006/relationships/hyperlink" Target="http://www.sns.gob.bo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://www.eum.hu/biztonsag-partnerseg/biztonsag-partnerseg-pdf-080717" TargetMode="External"/><Relationship Id="rId9" Type="http://schemas.openxmlformats.org/officeDocument/2006/relationships/hyperlink" Target="http://www.msps.es/organizacion/sns/planCalidadSNS/home.htm" TargetMode="External"/><Relationship Id="rId14" Type="http://schemas.openxmlformats.org/officeDocument/2006/relationships/hyperlink" Target="http://www.skmed.sk/" TargetMode="External"/><Relationship Id="rId22" Type="http://schemas.openxmlformats.org/officeDocument/2006/relationships/hyperlink" Target="http://www.doh.gov.za/" TargetMode="External"/><Relationship Id="rId27" Type="http://schemas.openxmlformats.org/officeDocument/2006/relationships/hyperlink" Target="http://www.dgs.pt/" TargetMode="External"/><Relationship Id="rId30" Type="http://schemas.openxmlformats.org/officeDocument/2006/relationships/hyperlink" Target="http://www.minsa.gob.pe/" TargetMode="External"/><Relationship Id="rId35" Type="http://schemas.openxmlformats.org/officeDocument/2006/relationships/hyperlink" Target="http://www.minproteccionsocial.gov.co/VBeContent/library/documents/DocNewsNo15472DocumentNo2802.PDF" TargetMode="External"/><Relationship Id="rId43" Type="http://schemas.openxmlformats.org/officeDocument/2006/relationships/hyperlink" Target="http://health.gov.ly/web/" TargetMode="External"/><Relationship Id="rId8" Type="http://schemas.openxmlformats.org/officeDocument/2006/relationships/hyperlink" Target="http://www.ms.gov.md/-files/1002-politicanationala_zom_zus_finall.pdf" TargetMode="External"/><Relationship Id="rId3" Type="http://schemas.openxmlformats.org/officeDocument/2006/relationships/hyperlink" Target="http://www.bmg.gv.at/cms/site/thema.html?channel=CH0952" TargetMode="External"/><Relationship Id="rId12" Type="http://schemas.openxmlformats.org/officeDocument/2006/relationships/hyperlink" Target="http://www.sanita.sm/on-line/Home/Authority/PianoSanitarioeSocio-Sanitario/Pianosanitarioesocio-sanitario.html" TargetMode="External"/><Relationship Id="rId17" Type="http://schemas.openxmlformats.org/officeDocument/2006/relationships/hyperlink" Target="http://www.sante.gouv.sn/" TargetMode="External"/><Relationship Id="rId25" Type="http://schemas.openxmlformats.org/officeDocument/2006/relationships/hyperlink" Target="http://www.legilux.lu/leg/a/archives/2009/0054/a054.pdf" TargetMode="External"/><Relationship Id="rId33" Type="http://schemas.openxmlformats.org/officeDocument/2006/relationships/hyperlink" Target="http://www.msal.gov.ar/pngcam/tecnologias.htm" TargetMode="External"/><Relationship Id="rId38" Type="http://schemas.openxmlformats.org/officeDocument/2006/relationships/hyperlink" Target="http://www.sfda.gov.sa/" TargetMode="External"/><Relationship Id="rId46" Type="http://schemas.openxmlformats.org/officeDocument/2006/relationships/table" Target="../tables/table3.xml"/><Relationship Id="rId20" Type="http://schemas.openxmlformats.org/officeDocument/2006/relationships/hyperlink" Target="http://www.minsaude.gov.cv/" TargetMode="External"/><Relationship Id="rId41" Type="http://schemas.openxmlformats.org/officeDocument/2006/relationships/hyperlink" Target="http://www.mohp.gov.eg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J6"/>
  <sheetViews>
    <sheetView showGridLines="0" tabSelected="1" workbookViewId="0">
      <selection activeCell="D9" sqref="D9"/>
    </sheetView>
  </sheetViews>
  <sheetFormatPr defaultRowHeight="25.5" customHeight="1"/>
  <cols>
    <col min="1" max="1" width="2.25" customWidth="1"/>
    <col min="2" max="2" width="16.625" customWidth="1"/>
    <col min="3" max="3" width="26.75" customWidth="1"/>
    <col min="4" max="4" width="19.875" customWidth="1"/>
    <col min="5" max="5" width="17.875" customWidth="1"/>
    <col min="6" max="6" width="13.5" customWidth="1"/>
    <col min="7" max="7" width="13.25" customWidth="1"/>
    <col min="8" max="8" width="15" customWidth="1"/>
    <col min="9" max="9" width="16.25" customWidth="1"/>
    <col min="10" max="10" width="2.25" customWidth="1"/>
  </cols>
  <sheetData>
    <row r="1" spans="2:10" ht="41.25" customHeight="1">
      <c r="B1" s="1" t="s">
        <v>16</v>
      </c>
      <c r="J1" t="s">
        <v>18</v>
      </c>
    </row>
    <row r="3" spans="2:10" ht="25.5" customHeight="1">
      <c r="B3" s="6" t="s">
        <v>17</v>
      </c>
      <c r="C3" s="6" t="s">
        <v>1</v>
      </c>
      <c r="D3" s="6" t="s">
        <v>5</v>
      </c>
      <c r="E3" s="6" t="s">
        <v>0</v>
      </c>
      <c r="F3" s="6" t="s">
        <v>2</v>
      </c>
      <c r="G3" s="6" t="s">
        <v>3</v>
      </c>
      <c r="H3" s="6" t="s">
        <v>4</v>
      </c>
      <c r="I3" s="15" t="s">
        <v>114</v>
      </c>
    </row>
    <row r="4" spans="2:10" ht="25.5" customHeight="1">
      <c r="B4" s="5" t="s">
        <v>6</v>
      </c>
      <c r="C4" s="5" t="s">
        <v>13</v>
      </c>
      <c r="D4" s="5" t="s">
        <v>9</v>
      </c>
      <c r="E4" s="5" t="s">
        <v>12</v>
      </c>
      <c r="F4" s="2">
        <f ca="1">TODAY()-120</f>
        <v>43475</v>
      </c>
      <c r="G4" s="2">
        <f ca="1">TODAY()-1</f>
        <v>43594</v>
      </c>
      <c r="H4" s="4">
        <v>0.75</v>
      </c>
      <c r="I4" s="14">
        <f ca="1">IF(WorkOrders[[#This Row],[% Complete]]=1,2,IF(ISBLANK(WorkOrders[[#This Row],[Due Date]]),"",IF(AND(TODAY()&gt;WorkOrders[[#This Row],[Due Date]],WorkOrders[[#This Row],[% Complete]]&lt;&gt;1),0,1)))</f>
        <v>0</v>
      </c>
    </row>
    <row r="5" spans="2:10" ht="25.5" customHeight="1">
      <c r="B5" s="5" t="s">
        <v>7</v>
      </c>
      <c r="C5" s="5" t="s">
        <v>15</v>
      </c>
      <c r="D5" s="5" t="s">
        <v>10</v>
      </c>
      <c r="E5" s="5" t="s">
        <v>11</v>
      </c>
      <c r="F5" s="2">
        <f ca="1">TODAY()-30</f>
        <v>43565</v>
      </c>
      <c r="G5" s="2">
        <f ca="1">TODAY()+15</f>
        <v>43610</v>
      </c>
      <c r="H5" s="3">
        <v>1</v>
      </c>
      <c r="I5" s="14">
        <f ca="1">IF(WorkOrders[[#This Row],[% Complete]]=1,2,IF(ISBLANK(WorkOrders[[#This Row],[Due Date]]),"",IF(AND(TODAY()&gt;WorkOrders[[#This Row],[Due Date]],WorkOrders[[#This Row],[% Complete]]&lt;&gt;1),0,1)))</f>
        <v>2</v>
      </c>
    </row>
    <row r="6" spans="2:10" ht="25.5" customHeight="1">
      <c r="B6" s="5" t="s">
        <v>8</v>
      </c>
      <c r="C6" s="5" t="s">
        <v>14</v>
      </c>
      <c r="D6" s="5" t="s">
        <v>10</v>
      </c>
      <c r="E6" s="5" t="s">
        <v>12</v>
      </c>
      <c r="F6" s="2">
        <f ca="1">TODAY()</f>
        <v>43595</v>
      </c>
      <c r="G6" s="2">
        <f ca="1">WorkOrders[[#This Row],[Start Date]]+30</f>
        <v>43625</v>
      </c>
      <c r="H6" s="3">
        <v>0</v>
      </c>
      <c r="I6" s="14">
        <f ca="1">IF(WorkOrders[[#This Row],[% Complete]]=1,2,IF(ISBLANK(WorkOrders[[#This Row],[Due Date]]),"",IF(AND(TODAY()&gt;WorkOrders[[#This Row],[Due Date]],WorkOrders[[#This Row],[% Complete]]&lt;&gt;1),0,1)))</f>
        <v>1</v>
      </c>
    </row>
  </sheetData>
  <phoneticPr fontId="7" type="noConversion"/>
  <dataValidations count="1">
    <dataValidation type="list" allowBlank="1" sqref="H4:H6" xr:uid="{00000000-0002-0000-0000-000000000000}">
      <formula1>"0%, 25%,50%,75%,100%"</formula1>
    </dataValidation>
  </dataValidations>
  <pageMargins left="0.7" right="0.7" top="0.75" bottom="0.75" header="0.3" footer="0.3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AC5A-5B9E-411E-A202-5991E059A987}">
  <dimension ref="A1:C50"/>
  <sheetViews>
    <sheetView topLeftCell="A39" workbookViewId="0">
      <selection activeCell="A50" sqref="A50:C50"/>
    </sheetView>
  </sheetViews>
  <sheetFormatPr defaultColWidth="7.75" defaultRowHeight="14.25"/>
  <cols>
    <col min="1" max="1" width="24.25" style="7" customWidth="1"/>
    <col min="2" max="2" width="41.125" style="11" customWidth="1"/>
    <col min="3" max="3" width="12" style="11" customWidth="1"/>
    <col min="4" max="16384" width="7.75" style="7"/>
  </cols>
  <sheetData>
    <row r="1" spans="1:3" ht="19.5">
      <c r="A1" s="17" t="s">
        <v>19</v>
      </c>
      <c r="B1" s="17"/>
      <c r="C1" s="17"/>
    </row>
    <row r="2" spans="1:3" ht="32.25" customHeight="1">
      <c r="A2" s="8" t="s">
        <v>20</v>
      </c>
      <c r="B2" s="9" t="s">
        <v>21</v>
      </c>
      <c r="C2" s="9" t="s">
        <v>22</v>
      </c>
    </row>
    <row r="3" spans="1:3">
      <c r="A3" s="7" t="s">
        <v>23</v>
      </c>
      <c r="B3" s="10" t="s">
        <v>24</v>
      </c>
      <c r="C3" s="11" t="s">
        <v>25</v>
      </c>
    </row>
    <row r="4" spans="1:3">
      <c r="A4" s="7" t="s">
        <v>26</v>
      </c>
      <c r="B4" s="10" t="s">
        <v>27</v>
      </c>
      <c r="C4" s="11" t="s">
        <v>28</v>
      </c>
    </row>
    <row r="5" spans="1:3">
      <c r="A5" s="7" t="s">
        <v>29</v>
      </c>
      <c r="B5" s="10" t="s">
        <v>30</v>
      </c>
      <c r="C5" s="11" t="s">
        <v>28</v>
      </c>
    </row>
    <row r="6" spans="1:3">
      <c r="A6" s="7" t="s">
        <v>31</v>
      </c>
      <c r="B6" s="10" t="s">
        <v>32</v>
      </c>
      <c r="C6" s="11" t="s">
        <v>28</v>
      </c>
    </row>
    <row r="7" spans="1:3">
      <c r="A7" s="7" t="s">
        <v>33</v>
      </c>
      <c r="B7" s="10" t="s">
        <v>34</v>
      </c>
      <c r="C7" s="11" t="s">
        <v>28</v>
      </c>
    </row>
    <row r="8" spans="1:3">
      <c r="A8" s="7" t="s">
        <v>35</v>
      </c>
      <c r="B8" s="10" t="s">
        <v>36</v>
      </c>
      <c r="C8" s="11" t="s">
        <v>28</v>
      </c>
    </row>
    <row r="9" spans="1:3">
      <c r="A9" s="7" t="s">
        <v>37</v>
      </c>
      <c r="B9" s="10" t="s">
        <v>38</v>
      </c>
      <c r="C9" s="11" t="s">
        <v>25</v>
      </c>
    </row>
    <row r="10" spans="1:3">
      <c r="A10" s="7" t="s">
        <v>39</v>
      </c>
      <c r="B10" s="10" t="s">
        <v>40</v>
      </c>
      <c r="C10" s="11" t="s">
        <v>28</v>
      </c>
    </row>
    <row r="11" spans="1:3">
      <c r="A11" s="7" t="s">
        <v>41</v>
      </c>
      <c r="B11" s="10" t="s">
        <v>42</v>
      </c>
      <c r="C11" s="11" t="s">
        <v>28</v>
      </c>
    </row>
    <row r="12" spans="1:3" ht="28.5">
      <c r="A12" s="7" t="s">
        <v>43</v>
      </c>
      <c r="B12" s="10" t="s">
        <v>44</v>
      </c>
      <c r="C12" s="11" t="s">
        <v>28</v>
      </c>
    </row>
    <row r="13" spans="1:3" ht="28.5">
      <c r="A13" s="7" t="s">
        <v>45</v>
      </c>
      <c r="B13" s="10" t="s">
        <v>46</v>
      </c>
      <c r="C13" s="11" t="s">
        <v>25</v>
      </c>
    </row>
    <row r="14" spans="1:3" ht="42.75">
      <c r="A14" s="7" t="s">
        <v>47</v>
      </c>
      <c r="B14" s="10" t="s">
        <v>48</v>
      </c>
      <c r="C14" s="11" t="s">
        <v>28</v>
      </c>
    </row>
    <row r="15" spans="1:3">
      <c r="A15" s="7" t="s">
        <v>49</v>
      </c>
      <c r="B15" s="10" t="s">
        <v>50</v>
      </c>
      <c r="C15" s="11" t="s">
        <v>28</v>
      </c>
    </row>
    <row r="16" spans="1:3">
      <c r="A16" s="7" t="s">
        <v>51</v>
      </c>
      <c r="B16" s="10" t="s">
        <v>52</v>
      </c>
      <c r="C16" s="11" t="s">
        <v>28</v>
      </c>
    </row>
    <row r="17" spans="1:3" ht="28.5">
      <c r="A17" s="7" t="s">
        <v>53</v>
      </c>
      <c r="B17" s="10" t="s">
        <v>54</v>
      </c>
      <c r="C17" s="11" t="s">
        <v>28</v>
      </c>
    </row>
    <row r="18" spans="1:3">
      <c r="A18" s="7" t="s">
        <v>55</v>
      </c>
      <c r="B18" s="10" t="s">
        <v>56</v>
      </c>
      <c r="C18" s="11" t="s">
        <v>28</v>
      </c>
    </row>
    <row r="19" spans="1:3">
      <c r="A19" s="7" t="s">
        <v>57</v>
      </c>
      <c r="B19" s="10" t="s">
        <v>58</v>
      </c>
      <c r="C19" s="11" t="s">
        <v>28</v>
      </c>
    </row>
    <row r="20" spans="1:3">
      <c r="A20" s="7" t="s">
        <v>59</v>
      </c>
      <c r="B20" s="10" t="s">
        <v>60</v>
      </c>
      <c r="C20" s="11" t="s">
        <v>28</v>
      </c>
    </row>
    <row r="21" spans="1:3">
      <c r="A21" s="7" t="s">
        <v>61</v>
      </c>
      <c r="B21" s="10" t="s">
        <v>62</v>
      </c>
      <c r="C21" s="11" t="s">
        <v>25</v>
      </c>
    </row>
    <row r="22" spans="1:3">
      <c r="A22" s="7" t="s">
        <v>63</v>
      </c>
      <c r="B22" s="10" t="s">
        <v>64</v>
      </c>
      <c r="C22" s="11" t="s">
        <v>28</v>
      </c>
    </row>
    <row r="23" spans="1:3">
      <c r="A23" s="7" t="s">
        <v>65</v>
      </c>
      <c r="B23" s="10" t="s">
        <v>66</v>
      </c>
      <c r="C23" s="11" t="s">
        <v>28</v>
      </c>
    </row>
    <row r="24" spans="1:3">
      <c r="A24" s="7" t="s">
        <v>67</v>
      </c>
      <c r="B24" s="10" t="s">
        <v>68</v>
      </c>
      <c r="C24" s="11" t="s">
        <v>25</v>
      </c>
    </row>
    <row r="25" spans="1:3">
      <c r="A25" s="7" t="s">
        <v>69</v>
      </c>
      <c r="B25" s="10" t="s">
        <v>70</v>
      </c>
      <c r="C25" s="11" t="s">
        <v>25</v>
      </c>
    </row>
    <row r="26" spans="1:3">
      <c r="B26" s="10"/>
    </row>
    <row r="27" spans="1:3">
      <c r="B27" s="10"/>
    </row>
    <row r="28" spans="1:3" ht="19.5">
      <c r="A28" s="17" t="s">
        <v>71</v>
      </c>
      <c r="B28" s="17"/>
      <c r="C28" s="17"/>
    </row>
    <row r="29" spans="1:3" ht="60.75" thickBot="1">
      <c r="A29" s="12" t="s">
        <v>20</v>
      </c>
      <c r="B29" s="13" t="s">
        <v>21</v>
      </c>
      <c r="C29" s="13" t="s">
        <v>72</v>
      </c>
    </row>
    <row r="30" spans="1:3">
      <c r="A30" s="7" t="s">
        <v>73</v>
      </c>
      <c r="B30" s="10" t="s">
        <v>74</v>
      </c>
      <c r="C30" s="11" t="s">
        <v>28</v>
      </c>
    </row>
    <row r="31" spans="1:3" ht="28.5">
      <c r="A31" s="7" t="s">
        <v>75</v>
      </c>
      <c r="B31" s="10" t="s">
        <v>76</v>
      </c>
      <c r="C31" s="11" t="s">
        <v>28</v>
      </c>
    </row>
    <row r="32" spans="1:3" ht="28.5">
      <c r="A32" s="7" t="s">
        <v>77</v>
      </c>
      <c r="B32" s="10" t="s">
        <v>78</v>
      </c>
      <c r="C32" s="11" t="s">
        <v>28</v>
      </c>
    </row>
    <row r="33" spans="1:3" ht="42.75">
      <c r="A33" s="7" t="s">
        <v>79</v>
      </c>
      <c r="B33" s="10" t="s">
        <v>80</v>
      </c>
      <c r="C33" s="11" t="s">
        <v>28</v>
      </c>
    </row>
    <row r="34" spans="1:3" ht="42.75">
      <c r="A34" s="7" t="s">
        <v>81</v>
      </c>
      <c r="B34" s="10" t="s">
        <v>82</v>
      </c>
      <c r="C34" s="11" t="s">
        <v>28</v>
      </c>
    </row>
    <row r="35" spans="1:3" ht="42.75">
      <c r="A35" s="7" t="s">
        <v>83</v>
      </c>
      <c r="B35" s="10" t="s">
        <v>84</v>
      </c>
      <c r="C35" s="11" t="s">
        <v>28</v>
      </c>
    </row>
    <row r="36" spans="1:3" ht="28.5">
      <c r="A36" s="7" t="s">
        <v>85</v>
      </c>
      <c r="B36" s="10" t="s">
        <v>86</v>
      </c>
      <c r="C36" s="11" t="s">
        <v>28</v>
      </c>
    </row>
    <row r="37" spans="1:3" ht="28.5">
      <c r="A37" s="7" t="s">
        <v>87</v>
      </c>
      <c r="B37" s="10" t="s">
        <v>88</v>
      </c>
      <c r="C37" s="11" t="s">
        <v>28</v>
      </c>
    </row>
    <row r="38" spans="1:3" ht="28.5">
      <c r="A38" s="7" t="s">
        <v>89</v>
      </c>
      <c r="B38" s="10" t="s">
        <v>90</v>
      </c>
      <c r="C38" s="11" t="s">
        <v>28</v>
      </c>
    </row>
    <row r="39" spans="1:3">
      <c r="A39" s="7" t="s">
        <v>91</v>
      </c>
      <c r="B39" s="10" t="s">
        <v>92</v>
      </c>
      <c r="C39" s="11" t="s">
        <v>25</v>
      </c>
    </row>
    <row r="40" spans="1:3" ht="28.5">
      <c r="A40" s="11" t="s">
        <v>93</v>
      </c>
      <c r="B40" s="10" t="s">
        <v>94</v>
      </c>
      <c r="C40" s="11" t="s">
        <v>25</v>
      </c>
    </row>
    <row r="41" spans="1:3">
      <c r="A41" s="7" t="s">
        <v>95</v>
      </c>
      <c r="B41" s="10" t="s">
        <v>96</v>
      </c>
      <c r="C41" s="11" t="s">
        <v>28</v>
      </c>
    </row>
    <row r="42" spans="1:3" ht="28.5">
      <c r="A42" s="7" t="s">
        <v>97</v>
      </c>
      <c r="B42" s="10" t="s">
        <v>98</v>
      </c>
      <c r="C42" s="11" t="s">
        <v>28</v>
      </c>
    </row>
    <row r="43" spans="1:3">
      <c r="A43" s="7" t="s">
        <v>99</v>
      </c>
      <c r="B43" s="10" t="s">
        <v>100</v>
      </c>
      <c r="C43" s="11" t="s">
        <v>28</v>
      </c>
    </row>
    <row r="44" spans="1:3" ht="42.75">
      <c r="A44" s="7" t="s">
        <v>101</v>
      </c>
      <c r="B44" s="10" t="s">
        <v>102</v>
      </c>
      <c r="C44" s="11" t="s">
        <v>28</v>
      </c>
    </row>
    <row r="45" spans="1:3">
      <c r="A45" s="7" t="s">
        <v>103</v>
      </c>
      <c r="B45" s="10" t="s">
        <v>104</v>
      </c>
      <c r="C45" s="11" t="s">
        <v>28</v>
      </c>
    </row>
    <row r="46" spans="1:3">
      <c r="A46" s="7" t="s">
        <v>105</v>
      </c>
      <c r="B46" s="10" t="s">
        <v>106</v>
      </c>
      <c r="C46" s="11" t="s">
        <v>25</v>
      </c>
    </row>
    <row r="47" spans="1:3" ht="28.5">
      <c r="A47" s="7" t="s">
        <v>107</v>
      </c>
      <c r="B47" s="10" t="s">
        <v>108</v>
      </c>
      <c r="C47" s="11" t="s">
        <v>28</v>
      </c>
    </row>
    <row r="48" spans="1:3" ht="28.5">
      <c r="A48" s="7" t="s">
        <v>109</v>
      </c>
      <c r="B48" s="10" t="s">
        <v>110</v>
      </c>
      <c r="C48" s="11" t="s">
        <v>28</v>
      </c>
    </row>
    <row r="49" spans="1:3" ht="28.5">
      <c r="A49" s="7" t="s">
        <v>111</v>
      </c>
      <c r="B49" s="10" t="s">
        <v>112</v>
      </c>
      <c r="C49" s="11" t="s">
        <v>25</v>
      </c>
    </row>
    <row r="50" spans="1:3" ht="41.25" customHeight="1">
      <c r="A50" s="16" t="s">
        <v>113</v>
      </c>
      <c r="B50" s="16"/>
      <c r="C50" s="16"/>
    </row>
  </sheetData>
  <mergeCells count="3">
    <mergeCell ref="A50:C50"/>
    <mergeCell ref="A1:C1"/>
    <mergeCell ref="A28:C28"/>
  </mergeCells>
  <hyperlinks>
    <hyperlink ref="B35" r:id="rId1" xr:uid="{30BD66CF-40BE-419C-8451-20673FD8D3CA}"/>
    <hyperlink ref="B32" r:id="rId2" xr:uid="{13212314-4279-49C0-B8DD-510688695497}"/>
    <hyperlink ref="B31" r:id="rId3" xr:uid="{3AD1DFBA-45CE-42B4-A73F-7F0CF06EE0DC}"/>
    <hyperlink ref="B37" r:id="rId4" xr:uid="{0F8EFC62-E077-489A-A863-1DD6B3F783D7}"/>
    <hyperlink ref="B39" r:id="rId5" xr:uid="{5BA25F22-6C3C-4CD9-A6A5-073990EBE4EE}"/>
    <hyperlink ref="B34" r:id="rId6" xr:uid="{814CD2C0-2DB2-44D4-8033-7A3C3B9C9E12}"/>
    <hyperlink ref="B30" r:id="rId7" xr:uid="{F5B3DD9A-4701-4D77-9159-883DB97FD497}"/>
    <hyperlink ref="B42" r:id="rId8" xr:uid="{CB9BC059-259A-40AE-9F87-AF378CE1576F}"/>
    <hyperlink ref="B48" r:id="rId9" xr:uid="{7E51FC41-DB65-4BA0-9102-5F53775E1875}"/>
    <hyperlink ref="B43" r:id="rId10" xr:uid="{F3C9CC28-CA45-4899-9A05-35F90D62D066}"/>
    <hyperlink ref="B38" r:id="rId11" xr:uid="{8F866658-A3D4-409A-BF45-5F8EC634B8B7}"/>
    <hyperlink ref="B44" r:id="rId12" xr:uid="{53A12A91-C13C-45E1-902D-9E59AF535870}"/>
    <hyperlink ref="B36" r:id="rId13" xr:uid="{27E261BB-9723-430B-BB99-518DB5B28232}"/>
    <hyperlink ref="B46" r:id="rId14" xr:uid="{B457D080-5AC6-4C94-8FF3-587436565E94}"/>
    <hyperlink ref="B47" r:id="rId15" xr:uid="{4E146D6D-56C7-493D-8D7E-0207D26F9F52}"/>
    <hyperlink ref="B45" r:id="rId16" xr:uid="{86D4CA8A-0DC3-464B-80FD-6EC03C425A7A}"/>
    <hyperlink ref="B6" r:id="rId17" xr:uid="{0904E1A8-6D8A-4EDF-A4F2-C7DE915740C1}"/>
    <hyperlink ref="B3" r:id="rId18" xr:uid="{74AF550E-185A-40BD-9426-D40FBE299224}"/>
    <hyperlink ref="B9" r:id="rId19" xr:uid="{637D5AE3-C0D4-4E86-B65A-C5492FA4B693}"/>
    <hyperlink ref="B4" r:id="rId20" xr:uid="{A133657E-5AEF-470C-B741-D55AFDED5B96}"/>
    <hyperlink ref="B5" r:id="rId21" xr:uid="{1EB09CDF-4C40-4C27-A8C5-9F3EABC6E2EF}"/>
    <hyperlink ref="B7" r:id="rId22" xr:uid="{AE2E691E-1248-4094-A19B-FF81F2567C52}"/>
    <hyperlink ref="B8" r:id="rId23" xr:uid="{8310A616-D0D9-4363-B7DD-49886FDFD9F9}"/>
    <hyperlink ref="B49" r:id="rId24" xr:uid="{87539E42-9191-45F5-976C-7557738E443C}"/>
    <hyperlink ref="B40" r:id="rId25" xr:uid="{B35CA66A-FCA1-40AA-A27D-451A046521E9}"/>
    <hyperlink ref="B33" r:id="rId26" xr:uid="{0A51228E-1464-412E-95AC-B8620D400245}"/>
    <hyperlink ref="B41" r:id="rId27" xr:uid="{71C6A34C-6CC5-4066-AF10-57BAAE2217EA}"/>
    <hyperlink ref="B17" r:id="rId28" xr:uid="{EEF1B66E-9F07-43CC-9119-DC1542955FB7}"/>
    <hyperlink ref="B18" r:id="rId29" xr:uid="{EF8FD074-37B4-4629-B494-5CAC55E0A57B}"/>
    <hyperlink ref="B19" r:id="rId30" xr:uid="{0C10B02E-4A96-4614-97B1-030059D2AAA3}"/>
    <hyperlink ref="B11" r:id="rId31" xr:uid="{3DEC82AE-AB86-4A06-95E2-7191833F2C4F}"/>
    <hyperlink ref="B16" r:id="rId32" xr:uid="{6C99A3B7-8025-4D5C-9BFE-C8E052B81C66}"/>
    <hyperlink ref="B10" r:id="rId33" xr:uid="{16B541BF-4CCC-43C5-9FF6-2C1DEFF1474A}"/>
    <hyperlink ref="B15" r:id="rId34" xr:uid="{E7A2505E-7065-42AE-B484-D646EB1ED8A2}"/>
    <hyperlink ref="B14" r:id="rId35" xr:uid="{F6982D8B-13FD-494A-A741-F0756D5615CF}"/>
    <hyperlink ref="B13" r:id="rId36" xr:uid="{35736F63-989A-4DEC-B555-A4E23766CCDD}"/>
    <hyperlink ref="B12" r:id="rId37" xr:uid="{3FEDA9C7-164B-4EEB-B6D5-DBBB25ED492B}"/>
    <hyperlink ref="B25" r:id="rId38" xr:uid="{7DFC7DB6-1FE4-44C2-9C91-B9EEB2F75E9F}"/>
    <hyperlink ref="B24" r:id="rId39" xr:uid="{C84BC03D-D76C-4389-980E-DAD8FD721455}"/>
    <hyperlink ref="B23" r:id="rId40" xr:uid="{91F5EFB9-10DE-448C-B972-93A442F09489}"/>
    <hyperlink ref="B20" r:id="rId41" xr:uid="{551E4A10-7660-4A9C-9B39-2F7D3170B012}"/>
    <hyperlink ref="B21" r:id="rId42" xr:uid="{8879BF54-8173-416F-A256-F67CE4C81DFF}"/>
    <hyperlink ref="B22" r:id="rId43" xr:uid="{04BA7D51-1DE3-4AF5-83FF-8CCA2EB0803C}"/>
  </hyperlinks>
  <pageMargins left="0.7" right="0.7" top="0.75" bottom="0.75" header="0.3" footer="0.3"/>
  <pageSetup fitToHeight="0" orientation="portrait" r:id="rId44"/>
  <rowBreaks count="1" manualBreakCount="1">
    <brk id="26" max="16383" man="1"/>
  </rowBreaks>
  <tableParts count="2">
    <tablePart r:id="rId45"/>
    <tablePart r:id="rId4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D30FD4F-1E96-42CD-AFEF-E4E978F298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Order Tracking Form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2016-08-18T09:44:56Z</dcterms:created>
  <dcterms:modified xsi:type="dcterms:W3CDTF">2019-05-10T08:11:09Z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TC029300279991</vt:lpwstr>
  </property>
</Properties>
</file>