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game\Documents\GitHub\finance\Finance Universe\"/>
    </mc:Choice>
  </mc:AlternateContent>
  <xr:revisionPtr revIDLastSave="0" documentId="13_ncr:1_{138448E0-27BF-43B7-A339-6A7E0F4FCB85}" xr6:coauthVersionLast="47" xr6:coauthVersionMax="47" xr10:uidLastSave="{00000000-0000-0000-0000-000000000000}"/>
  <bookViews>
    <workbookView xWindow="-120" yWindow="-120" windowWidth="38640" windowHeight="21240" xr2:uid="{F5E62390-CF29-422E-AECC-B0896D6FBA8B}"/>
  </bookViews>
  <sheets>
    <sheet name="Universe" sheetId="1" r:id="rId1"/>
    <sheet name="DB" sheetId="2" r:id="rId2"/>
    <sheet name="Technology" sheetId="3" r:id="rId3"/>
    <sheet name="Healthcare" sheetId="4" r:id="rId4"/>
    <sheet name="Financial" sheetId="5" r:id="rId5"/>
    <sheet name="Realestate" sheetId="6" r:id="rId6"/>
    <sheet name="Energy" sheetId="7" r:id="rId7"/>
    <sheet name="Materials" sheetId="8" r:id="rId8"/>
    <sheet name="Consumer Discretionary" sheetId="9" r:id="rId9"/>
    <sheet name="Industrials" sheetId="10" r:id="rId10"/>
    <sheet name="Utilities" sheetId="11" r:id="rId11"/>
    <sheet name="Consumer Staple" sheetId="12" r:id="rId12"/>
    <sheet name="Communications" sheetId="13" r:id="rId13"/>
    <sheet name="Crypto" sheetId="14" r:id="rId14"/>
  </sheets>
  <externalReferences>
    <externalReference r:id="rId1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4" l="1" a="1"/>
  <c r="B4" i="14" s="1"/>
  <c r="H2" i="11"/>
  <c r="H2" i="14"/>
  <c r="H2" i="13"/>
  <c r="H2" i="12"/>
  <c r="H2" i="10"/>
  <c r="H2" i="9"/>
  <c r="H2" i="8"/>
  <c r="H2" i="7"/>
  <c r="H2" i="6"/>
  <c r="H2" i="5"/>
  <c r="H2" i="4"/>
  <c r="I36" i="2" a="1"/>
  <c r="I36" i="2" s="1"/>
  <c r="H36" i="2" a="1"/>
  <c r="H36" i="2" s="1"/>
  <c r="G36" i="2" a="1"/>
  <c r="G36" i="2" s="1"/>
  <c r="F36" i="2" a="1"/>
  <c r="F36" i="2" s="1"/>
  <c r="E36" i="2" a="1"/>
  <c r="E36" i="2" s="1"/>
  <c r="D36" i="2" a="1"/>
  <c r="D36" i="2" s="1"/>
  <c r="I175" i="2" a="1"/>
  <c r="I175" i="2" s="1"/>
  <c r="H175" i="2" a="1"/>
  <c r="H175" i="2" s="1"/>
  <c r="G175" i="2" a="1"/>
  <c r="G175" i="2" s="1"/>
  <c r="F175" i="2" a="1"/>
  <c r="F175" i="2" s="1"/>
  <c r="E175" i="2" a="1"/>
  <c r="E175" i="2" s="1"/>
  <c r="D175" i="2" a="1"/>
  <c r="D175" i="2" s="1"/>
  <c r="I174" i="2" a="1"/>
  <c r="I174" i="2" s="1"/>
  <c r="H174" i="2" a="1"/>
  <c r="H174" i="2" s="1"/>
  <c r="G174" i="2" a="1"/>
  <c r="G174" i="2" s="1"/>
  <c r="F174" i="2" a="1"/>
  <c r="F174" i="2" s="1"/>
  <c r="E174" i="2" a="1"/>
  <c r="E174" i="2" s="1"/>
  <c r="D174" i="2" a="1"/>
  <c r="D174" i="2" s="1"/>
  <c r="I173" i="2" a="1"/>
  <c r="I173" i="2" s="1"/>
  <c r="H173" i="2" a="1"/>
  <c r="H173" i="2" s="1"/>
  <c r="G173" i="2" a="1"/>
  <c r="G173" i="2" s="1"/>
  <c r="F173" i="2" a="1"/>
  <c r="F173" i="2" s="1"/>
  <c r="E173" i="2" a="1"/>
  <c r="E173" i="2" s="1"/>
  <c r="D173" i="2" a="1"/>
  <c r="D173" i="2" s="1"/>
  <c r="I172" i="2" a="1"/>
  <c r="I172" i="2" s="1"/>
  <c r="H172" i="2" a="1"/>
  <c r="H172" i="2" s="1"/>
  <c r="G172" i="2" a="1"/>
  <c r="G172" i="2" s="1"/>
  <c r="F172" i="2" a="1"/>
  <c r="F172" i="2" s="1"/>
  <c r="E172" i="2" a="1"/>
  <c r="E172" i="2" s="1"/>
  <c r="D172" i="2" a="1"/>
  <c r="D172" i="2" s="1"/>
  <c r="I171" i="2" a="1"/>
  <c r="I171" i="2" s="1"/>
  <c r="H171" i="2" a="1"/>
  <c r="H171" i="2" s="1"/>
  <c r="G171" i="2" a="1"/>
  <c r="G171" i="2" s="1"/>
  <c r="F171" i="2" a="1"/>
  <c r="F171" i="2" s="1"/>
  <c r="E171" i="2" a="1"/>
  <c r="E171" i="2" s="1"/>
  <c r="D171" i="2" a="1"/>
  <c r="D171" i="2" s="1"/>
  <c r="I170" i="2" a="1"/>
  <c r="I170" i="2" s="1"/>
  <c r="H170" i="2" a="1"/>
  <c r="H170" i="2" s="1"/>
  <c r="G170" i="2" a="1"/>
  <c r="G170" i="2" s="1"/>
  <c r="F170" i="2" a="1"/>
  <c r="F170" i="2" s="1"/>
  <c r="E170" i="2" a="1"/>
  <c r="E170" i="2" s="1"/>
  <c r="D170" i="2" a="1"/>
  <c r="D170" i="2" s="1"/>
  <c r="I169" i="2" a="1"/>
  <c r="I169" i="2" s="1"/>
  <c r="H169" i="2" a="1"/>
  <c r="H169" i="2" s="1"/>
  <c r="G169" i="2" a="1"/>
  <c r="G169" i="2" s="1"/>
  <c r="F169" i="2" a="1"/>
  <c r="F169" i="2" s="1"/>
  <c r="E169" i="2" a="1"/>
  <c r="E169" i="2" s="1"/>
  <c r="D169" i="2" a="1"/>
  <c r="D169" i="2" s="1"/>
  <c r="I168" i="2" a="1"/>
  <c r="I168" i="2" s="1"/>
  <c r="H168" i="2" a="1"/>
  <c r="H168" i="2" s="1"/>
  <c r="G168" i="2" a="1"/>
  <c r="G168" i="2" s="1"/>
  <c r="F168" i="2" a="1"/>
  <c r="F168" i="2" s="1"/>
  <c r="E168" i="2" a="1"/>
  <c r="E168" i="2" s="1"/>
  <c r="D168" i="2" a="1"/>
  <c r="D168" i="2" s="1"/>
  <c r="I167" i="2" a="1"/>
  <c r="I167" i="2" s="1"/>
  <c r="H167" i="2" a="1"/>
  <c r="H167" i="2" s="1"/>
  <c r="G167" i="2" a="1"/>
  <c r="G167" i="2" s="1"/>
  <c r="F167" i="2" a="1"/>
  <c r="F167" i="2" s="1"/>
  <c r="E167" i="2" a="1"/>
  <c r="E167" i="2" s="1"/>
  <c r="D167" i="2" a="1"/>
  <c r="D167" i="2" s="1"/>
  <c r="I166" i="2" a="1"/>
  <c r="I166" i="2" s="1"/>
  <c r="H166" i="2" a="1"/>
  <c r="H166" i="2" s="1"/>
  <c r="G166" i="2" a="1"/>
  <c r="G166" i="2" s="1"/>
  <c r="F166" i="2" a="1"/>
  <c r="F166" i="2" s="1"/>
  <c r="E166" i="2" a="1"/>
  <c r="E166" i="2" s="1"/>
  <c r="D166" i="2" a="1"/>
  <c r="D166" i="2" s="1"/>
  <c r="I165" i="2" a="1"/>
  <c r="I165" i="2" s="1"/>
  <c r="H165" i="2" a="1"/>
  <c r="H165" i="2" s="1"/>
  <c r="G165" i="2" a="1"/>
  <c r="G165" i="2" s="1"/>
  <c r="F165" i="2" a="1"/>
  <c r="F165" i="2" s="1"/>
  <c r="E165" i="2" a="1"/>
  <c r="E165" i="2" s="1"/>
  <c r="D165" i="2" a="1"/>
  <c r="D165" i="2" s="1"/>
  <c r="I164" i="2" a="1"/>
  <c r="I164" i="2" s="1"/>
  <c r="H164" i="2" a="1"/>
  <c r="H164" i="2" s="1"/>
  <c r="G164" i="2" a="1"/>
  <c r="G164" i="2" s="1"/>
  <c r="F164" i="2" a="1"/>
  <c r="F164" i="2" s="1"/>
  <c r="E164" i="2" a="1"/>
  <c r="E164" i="2" s="1"/>
  <c r="D164" i="2" a="1"/>
  <c r="D164" i="2" s="1"/>
  <c r="I163" i="2" a="1"/>
  <c r="I163" i="2" s="1"/>
  <c r="H163" i="2" a="1"/>
  <c r="H163" i="2" s="1"/>
  <c r="G163" i="2" a="1"/>
  <c r="G163" i="2" s="1"/>
  <c r="F163" i="2" a="1"/>
  <c r="F163" i="2" s="1"/>
  <c r="E163" i="2" a="1"/>
  <c r="E163" i="2" s="1"/>
  <c r="D163" i="2" a="1"/>
  <c r="D163" i="2" s="1"/>
  <c r="I162" i="2" a="1"/>
  <c r="I162" i="2" s="1"/>
  <c r="H162" i="2" a="1"/>
  <c r="H162" i="2" s="1"/>
  <c r="G162" i="2" a="1"/>
  <c r="G162" i="2" s="1"/>
  <c r="F162" i="2" a="1"/>
  <c r="F162" i="2" s="1"/>
  <c r="E162" i="2" a="1"/>
  <c r="E162" i="2" s="1"/>
  <c r="D162" i="2" a="1"/>
  <c r="D162" i="2" s="1"/>
  <c r="I161" i="2" a="1"/>
  <c r="I161" i="2" s="1"/>
  <c r="H161" i="2" a="1"/>
  <c r="H161" i="2" s="1"/>
  <c r="G161" i="2" a="1"/>
  <c r="G161" i="2" s="1"/>
  <c r="F161" i="2" a="1"/>
  <c r="F161" i="2" s="1"/>
  <c r="E161" i="2" a="1"/>
  <c r="E161" i="2" s="1"/>
  <c r="D161" i="2" a="1"/>
  <c r="D161" i="2" s="1"/>
  <c r="I160" i="2" a="1"/>
  <c r="I160" i="2" s="1"/>
  <c r="H160" i="2" a="1"/>
  <c r="H160" i="2" s="1"/>
  <c r="G160" i="2" a="1"/>
  <c r="G160" i="2" s="1"/>
  <c r="F160" i="2" a="1"/>
  <c r="F160" i="2" s="1"/>
  <c r="E160" i="2" a="1"/>
  <c r="E160" i="2" s="1"/>
  <c r="D160" i="2" a="1"/>
  <c r="D160" i="2" s="1"/>
  <c r="I159" i="2" a="1"/>
  <c r="I159" i="2" s="1"/>
  <c r="H159" i="2" a="1"/>
  <c r="H159" i="2" s="1"/>
  <c r="G159" i="2" a="1"/>
  <c r="G159" i="2" s="1"/>
  <c r="F159" i="2" a="1"/>
  <c r="F159" i="2" s="1"/>
  <c r="E159" i="2" a="1"/>
  <c r="E159" i="2" s="1"/>
  <c r="D159" i="2" a="1"/>
  <c r="D159" i="2" s="1"/>
  <c r="I158" i="2" a="1"/>
  <c r="I158" i="2" s="1"/>
  <c r="H158" i="2" a="1"/>
  <c r="H158" i="2" s="1"/>
  <c r="G158" i="2" a="1"/>
  <c r="G158" i="2" s="1"/>
  <c r="F158" i="2" a="1"/>
  <c r="F158" i="2" s="1"/>
  <c r="E158" i="2" a="1"/>
  <c r="E158" i="2" s="1"/>
  <c r="D158" i="2" a="1"/>
  <c r="D158" i="2" s="1"/>
  <c r="I157" i="2" a="1"/>
  <c r="I157" i="2" s="1"/>
  <c r="H157" i="2" a="1"/>
  <c r="H157" i="2" s="1"/>
  <c r="G157" i="2" a="1"/>
  <c r="G157" i="2" s="1"/>
  <c r="F157" i="2" a="1"/>
  <c r="F157" i="2" s="1"/>
  <c r="E157" i="2" a="1"/>
  <c r="E157" i="2" s="1"/>
  <c r="D157" i="2" a="1"/>
  <c r="D157" i="2" s="1"/>
  <c r="I156" i="2" a="1"/>
  <c r="I156" i="2" s="1"/>
  <c r="H156" i="2" a="1"/>
  <c r="H156" i="2" s="1"/>
  <c r="G156" i="2" a="1"/>
  <c r="G156" i="2" s="1"/>
  <c r="F156" i="2" a="1"/>
  <c r="F156" i="2" s="1"/>
  <c r="E156" i="2" a="1"/>
  <c r="E156" i="2" s="1"/>
  <c r="D156" i="2" a="1"/>
  <c r="D156" i="2" s="1"/>
  <c r="I155" i="2" a="1"/>
  <c r="I155" i="2" s="1"/>
  <c r="H155" i="2" a="1"/>
  <c r="H155" i="2" s="1"/>
  <c r="G155" i="2" a="1"/>
  <c r="G155" i="2" s="1"/>
  <c r="F155" i="2" a="1"/>
  <c r="F155" i="2" s="1"/>
  <c r="E155" i="2" a="1"/>
  <c r="E155" i="2" s="1"/>
  <c r="D155" i="2" a="1"/>
  <c r="D155" i="2" s="1"/>
  <c r="I154" i="2" a="1"/>
  <c r="I154" i="2" s="1"/>
  <c r="H154" i="2" a="1"/>
  <c r="H154" i="2" s="1"/>
  <c r="G154" i="2" a="1"/>
  <c r="G154" i="2" s="1"/>
  <c r="F154" i="2" a="1"/>
  <c r="F154" i="2" s="1"/>
  <c r="E154" i="2" a="1"/>
  <c r="E154" i="2" s="1"/>
  <c r="D154" i="2" a="1"/>
  <c r="D154" i="2" s="1"/>
  <c r="I153" i="2" a="1"/>
  <c r="I153" i="2" s="1"/>
  <c r="H153" i="2" a="1"/>
  <c r="H153" i="2" s="1"/>
  <c r="G153" i="2" a="1"/>
  <c r="G153" i="2" s="1"/>
  <c r="F153" i="2" a="1"/>
  <c r="F153" i="2" s="1"/>
  <c r="E153" i="2" a="1"/>
  <c r="E153" i="2" s="1"/>
  <c r="D153" i="2" a="1"/>
  <c r="D153" i="2" s="1"/>
  <c r="I152" i="2" a="1"/>
  <c r="I152" i="2" s="1"/>
  <c r="H152" i="2" a="1"/>
  <c r="H152" i="2" s="1"/>
  <c r="G152" i="2" a="1"/>
  <c r="G152" i="2" s="1"/>
  <c r="F152" i="2" a="1"/>
  <c r="F152" i="2" s="1"/>
  <c r="E152" i="2" a="1"/>
  <c r="E152" i="2" s="1"/>
  <c r="D152" i="2" a="1"/>
  <c r="D152" i="2" s="1"/>
  <c r="I151" i="2" a="1"/>
  <c r="I151" i="2" s="1"/>
  <c r="H151" i="2" a="1"/>
  <c r="H151" i="2" s="1"/>
  <c r="G151" i="2" a="1"/>
  <c r="G151" i="2" s="1"/>
  <c r="F151" i="2" a="1"/>
  <c r="F151" i="2" s="1"/>
  <c r="E151" i="2" a="1"/>
  <c r="E151" i="2" s="1"/>
  <c r="D151" i="2" a="1"/>
  <c r="D151" i="2" s="1"/>
  <c r="I150" i="2" a="1"/>
  <c r="I150" i="2" s="1"/>
  <c r="H150" i="2" a="1"/>
  <c r="H150" i="2" s="1"/>
  <c r="G150" i="2" a="1"/>
  <c r="G150" i="2" s="1"/>
  <c r="F150" i="2" a="1"/>
  <c r="F150" i="2" s="1"/>
  <c r="E150" i="2" a="1"/>
  <c r="E150" i="2" s="1"/>
  <c r="D150" i="2" a="1"/>
  <c r="D150" i="2" s="1"/>
  <c r="I149" i="2" a="1"/>
  <c r="I149" i="2" s="1"/>
  <c r="H149" i="2" a="1"/>
  <c r="H149" i="2" s="1"/>
  <c r="G149" i="2" a="1"/>
  <c r="G149" i="2" s="1"/>
  <c r="F149" i="2" a="1"/>
  <c r="F149" i="2" s="1"/>
  <c r="E149" i="2" a="1"/>
  <c r="E149" i="2" s="1"/>
  <c r="D149" i="2" a="1"/>
  <c r="D149" i="2" s="1"/>
  <c r="I148" i="2" a="1"/>
  <c r="I148" i="2" s="1"/>
  <c r="H148" i="2" a="1"/>
  <c r="H148" i="2" s="1"/>
  <c r="G148" i="2" a="1"/>
  <c r="G148" i="2" s="1"/>
  <c r="F148" i="2" a="1"/>
  <c r="F148" i="2" s="1"/>
  <c r="E148" i="2" a="1"/>
  <c r="E148" i="2" s="1"/>
  <c r="D148" i="2" a="1"/>
  <c r="D148" i="2" s="1"/>
  <c r="I147" i="2" a="1"/>
  <c r="I147" i="2" s="1"/>
  <c r="H147" i="2" a="1"/>
  <c r="H147" i="2" s="1"/>
  <c r="G147" i="2" a="1"/>
  <c r="G147" i="2" s="1"/>
  <c r="F147" i="2" a="1"/>
  <c r="F147" i="2" s="1"/>
  <c r="E147" i="2" a="1"/>
  <c r="E147" i="2" s="1"/>
  <c r="D147" i="2" a="1"/>
  <c r="D147" i="2" s="1"/>
  <c r="I146" i="2" a="1"/>
  <c r="I146" i="2" s="1"/>
  <c r="H146" i="2" a="1"/>
  <c r="H146" i="2" s="1"/>
  <c r="G146" i="2" a="1"/>
  <c r="G146" i="2" s="1"/>
  <c r="F146" i="2" a="1"/>
  <c r="F146" i="2" s="1"/>
  <c r="E146" i="2" a="1"/>
  <c r="E146" i="2" s="1"/>
  <c r="D146" i="2" a="1"/>
  <c r="D146" i="2" s="1"/>
  <c r="I145" i="2" a="1"/>
  <c r="I145" i="2" s="1"/>
  <c r="H145" i="2" a="1"/>
  <c r="H145" i="2" s="1"/>
  <c r="G145" i="2" a="1"/>
  <c r="G145" i="2" s="1"/>
  <c r="F145" i="2" a="1"/>
  <c r="F145" i="2" s="1"/>
  <c r="E145" i="2" a="1"/>
  <c r="E145" i="2" s="1"/>
  <c r="D145" i="2" a="1"/>
  <c r="D145" i="2" s="1"/>
  <c r="I144" i="2" a="1"/>
  <c r="I144" i="2" s="1"/>
  <c r="H144" i="2" a="1"/>
  <c r="H144" i="2" s="1"/>
  <c r="G144" i="2" a="1"/>
  <c r="G144" i="2" s="1"/>
  <c r="F144" i="2" a="1"/>
  <c r="F144" i="2" s="1"/>
  <c r="E144" i="2" a="1"/>
  <c r="E144" i="2" s="1"/>
  <c r="D144" i="2" a="1"/>
  <c r="D144" i="2" s="1"/>
  <c r="I143" i="2" a="1"/>
  <c r="I143" i="2" s="1"/>
  <c r="H143" i="2" a="1"/>
  <c r="H143" i="2" s="1"/>
  <c r="G143" i="2" a="1"/>
  <c r="G143" i="2" s="1"/>
  <c r="F143" i="2" a="1"/>
  <c r="F143" i="2" s="1"/>
  <c r="E143" i="2" a="1"/>
  <c r="E143" i="2" s="1"/>
  <c r="D143" i="2" a="1"/>
  <c r="D143" i="2" s="1"/>
  <c r="I142" i="2" a="1"/>
  <c r="I142" i="2" s="1"/>
  <c r="H142" i="2" a="1"/>
  <c r="H142" i="2" s="1"/>
  <c r="G142" i="2" a="1"/>
  <c r="G142" i="2" s="1"/>
  <c r="F142" i="2" a="1"/>
  <c r="F142" i="2" s="1"/>
  <c r="E142" i="2" a="1"/>
  <c r="E142" i="2" s="1"/>
  <c r="D142" i="2" a="1"/>
  <c r="D142" i="2" s="1"/>
  <c r="I141" i="2" a="1"/>
  <c r="I141" i="2" s="1"/>
  <c r="H141" i="2" a="1"/>
  <c r="H141" i="2" s="1"/>
  <c r="G141" i="2" a="1"/>
  <c r="G141" i="2" s="1"/>
  <c r="F141" i="2" a="1"/>
  <c r="F141" i="2" s="1"/>
  <c r="E141" i="2" a="1"/>
  <c r="E141" i="2" s="1"/>
  <c r="D141" i="2" a="1"/>
  <c r="D141" i="2" s="1"/>
  <c r="I140" i="2" a="1"/>
  <c r="I140" i="2" s="1"/>
  <c r="H140" i="2" a="1"/>
  <c r="H140" i="2" s="1"/>
  <c r="G140" i="2" a="1"/>
  <c r="G140" i="2" s="1"/>
  <c r="F140" i="2" a="1"/>
  <c r="F140" i="2" s="1"/>
  <c r="E140" i="2" a="1"/>
  <c r="E140" i="2" s="1"/>
  <c r="D140" i="2" a="1"/>
  <c r="D140" i="2" s="1"/>
  <c r="I139" i="2" a="1"/>
  <c r="I139" i="2" s="1"/>
  <c r="H139" i="2" a="1"/>
  <c r="H139" i="2" s="1"/>
  <c r="G139" i="2" a="1"/>
  <c r="G139" i="2" s="1"/>
  <c r="F139" i="2" a="1"/>
  <c r="F139" i="2" s="1"/>
  <c r="E139" i="2" a="1"/>
  <c r="E139" i="2" s="1"/>
  <c r="D139" i="2" a="1"/>
  <c r="D139" i="2" s="1"/>
  <c r="I138" i="2" a="1"/>
  <c r="I138" i="2" s="1"/>
  <c r="H138" i="2" a="1"/>
  <c r="H138" i="2" s="1"/>
  <c r="G138" i="2" a="1"/>
  <c r="G138" i="2" s="1"/>
  <c r="F138" i="2" a="1"/>
  <c r="F138" i="2" s="1"/>
  <c r="E138" i="2" a="1"/>
  <c r="E138" i="2" s="1"/>
  <c r="D138" i="2" a="1"/>
  <c r="D138" i="2" s="1"/>
  <c r="I137" i="2" a="1"/>
  <c r="I137" i="2" s="1"/>
  <c r="H137" i="2" a="1"/>
  <c r="H137" i="2" s="1"/>
  <c r="G137" i="2" a="1"/>
  <c r="G137" i="2" s="1"/>
  <c r="F137" i="2" a="1"/>
  <c r="F137" i="2" s="1"/>
  <c r="E137" i="2" a="1"/>
  <c r="E137" i="2" s="1"/>
  <c r="D137" i="2" a="1"/>
  <c r="D137" i="2" s="1"/>
  <c r="I136" i="2" a="1"/>
  <c r="I136" i="2" s="1"/>
  <c r="H136" i="2" a="1"/>
  <c r="H136" i="2" s="1"/>
  <c r="G136" i="2" a="1"/>
  <c r="G136" i="2" s="1"/>
  <c r="F136" i="2" a="1"/>
  <c r="F136" i="2" s="1"/>
  <c r="E136" i="2" a="1"/>
  <c r="E136" i="2" s="1"/>
  <c r="D136" i="2" a="1"/>
  <c r="D136" i="2" s="1"/>
  <c r="I135" i="2" a="1"/>
  <c r="I135" i="2" s="1"/>
  <c r="H135" i="2" a="1"/>
  <c r="H135" i="2" s="1"/>
  <c r="G135" i="2" a="1"/>
  <c r="G135" i="2" s="1"/>
  <c r="F135" i="2" a="1"/>
  <c r="F135" i="2" s="1"/>
  <c r="E135" i="2" a="1"/>
  <c r="E135" i="2" s="1"/>
  <c r="D135" i="2" a="1"/>
  <c r="D135" i="2" s="1"/>
  <c r="I134" i="2" a="1"/>
  <c r="I134" i="2" s="1"/>
  <c r="H134" i="2" a="1"/>
  <c r="H134" i="2" s="1"/>
  <c r="G134" i="2" a="1"/>
  <c r="G134" i="2" s="1"/>
  <c r="F134" i="2" a="1"/>
  <c r="F134" i="2" s="1"/>
  <c r="E134" i="2" a="1"/>
  <c r="E134" i="2" s="1"/>
  <c r="D134" i="2" a="1"/>
  <c r="D134" i="2" s="1"/>
  <c r="I133" i="2" a="1"/>
  <c r="I133" i="2" s="1"/>
  <c r="H133" i="2" a="1"/>
  <c r="H133" i="2" s="1"/>
  <c r="G133" i="2" a="1"/>
  <c r="G133" i="2" s="1"/>
  <c r="F133" i="2" a="1"/>
  <c r="F133" i="2" s="1"/>
  <c r="E133" i="2" a="1"/>
  <c r="E133" i="2" s="1"/>
  <c r="D133" i="2" a="1"/>
  <c r="D133" i="2" s="1"/>
  <c r="I132" i="2" a="1"/>
  <c r="I132" i="2" s="1"/>
  <c r="H132" i="2" a="1"/>
  <c r="H132" i="2" s="1"/>
  <c r="G132" i="2" a="1"/>
  <c r="G132" i="2" s="1"/>
  <c r="F132" i="2" a="1"/>
  <c r="F132" i="2" s="1"/>
  <c r="E132" i="2" a="1"/>
  <c r="E132" i="2" s="1"/>
  <c r="D132" i="2" a="1"/>
  <c r="D132" i="2" s="1"/>
  <c r="I131" i="2" a="1"/>
  <c r="I131" i="2" s="1"/>
  <c r="H131" i="2" a="1"/>
  <c r="H131" i="2" s="1"/>
  <c r="G131" i="2" a="1"/>
  <c r="G131" i="2" s="1"/>
  <c r="F131" i="2" a="1"/>
  <c r="F131" i="2" s="1"/>
  <c r="E131" i="2" a="1"/>
  <c r="E131" i="2" s="1"/>
  <c r="D131" i="2" a="1"/>
  <c r="D131" i="2" s="1"/>
  <c r="I130" i="2" a="1"/>
  <c r="I130" i="2" s="1"/>
  <c r="H130" i="2" a="1"/>
  <c r="H130" i="2" s="1"/>
  <c r="G130" i="2" a="1"/>
  <c r="G130" i="2" s="1"/>
  <c r="F130" i="2" a="1"/>
  <c r="F130" i="2" s="1"/>
  <c r="E130" i="2" a="1"/>
  <c r="E130" i="2" s="1"/>
  <c r="D130" i="2" a="1"/>
  <c r="D130" i="2" s="1"/>
  <c r="I129" i="2" a="1"/>
  <c r="I129" i="2" s="1"/>
  <c r="H129" i="2" a="1"/>
  <c r="H129" i="2" s="1"/>
  <c r="G129" i="2" a="1"/>
  <c r="G129" i="2" s="1"/>
  <c r="F129" i="2" a="1"/>
  <c r="F129" i="2" s="1"/>
  <c r="E129" i="2" a="1"/>
  <c r="E129" i="2" s="1"/>
  <c r="D129" i="2" a="1"/>
  <c r="D129" i="2" s="1"/>
  <c r="I128" i="2" a="1"/>
  <c r="I128" i="2" s="1"/>
  <c r="H128" i="2" a="1"/>
  <c r="H128" i="2" s="1"/>
  <c r="G128" i="2" a="1"/>
  <c r="G128" i="2" s="1"/>
  <c r="F128" i="2" a="1"/>
  <c r="F128" i="2" s="1"/>
  <c r="E128" i="2" a="1"/>
  <c r="E128" i="2" s="1"/>
  <c r="D128" i="2" a="1"/>
  <c r="D128" i="2" s="1"/>
  <c r="I127" i="2" a="1"/>
  <c r="I127" i="2" s="1"/>
  <c r="H127" i="2" a="1"/>
  <c r="H127" i="2" s="1"/>
  <c r="G127" i="2" a="1"/>
  <c r="G127" i="2" s="1"/>
  <c r="F127" i="2" a="1"/>
  <c r="F127" i="2" s="1"/>
  <c r="E127" i="2" a="1"/>
  <c r="E127" i="2" s="1"/>
  <c r="D127" i="2" a="1"/>
  <c r="D127" i="2" s="1"/>
  <c r="I126" i="2" a="1"/>
  <c r="I126" i="2" s="1"/>
  <c r="H126" i="2" a="1"/>
  <c r="H126" i="2" s="1"/>
  <c r="G126" i="2" a="1"/>
  <c r="G126" i="2" s="1"/>
  <c r="F126" i="2" a="1"/>
  <c r="F126" i="2" s="1"/>
  <c r="E126" i="2" a="1"/>
  <c r="E126" i="2" s="1"/>
  <c r="D126" i="2" a="1"/>
  <c r="D126" i="2" s="1"/>
  <c r="I125" i="2" a="1"/>
  <c r="I125" i="2" s="1"/>
  <c r="H125" i="2" a="1"/>
  <c r="H125" i="2" s="1"/>
  <c r="G125" i="2" a="1"/>
  <c r="G125" i="2" s="1"/>
  <c r="F125" i="2" a="1"/>
  <c r="F125" i="2" s="1"/>
  <c r="E125" i="2" a="1"/>
  <c r="E125" i="2" s="1"/>
  <c r="D125" i="2" a="1"/>
  <c r="D125" i="2" s="1"/>
  <c r="I124" i="2" a="1"/>
  <c r="I124" i="2" s="1"/>
  <c r="H124" i="2" a="1"/>
  <c r="H124" i="2" s="1"/>
  <c r="G124" i="2" a="1"/>
  <c r="G124" i="2" s="1"/>
  <c r="F124" i="2" a="1"/>
  <c r="F124" i="2" s="1"/>
  <c r="E124" i="2" a="1"/>
  <c r="E124" i="2" s="1"/>
  <c r="D124" i="2" a="1"/>
  <c r="D124" i="2" s="1"/>
  <c r="I123" i="2" a="1"/>
  <c r="I123" i="2" s="1"/>
  <c r="H123" i="2" a="1"/>
  <c r="H123" i="2" s="1"/>
  <c r="G123" i="2" a="1"/>
  <c r="G123" i="2" s="1"/>
  <c r="F123" i="2" a="1"/>
  <c r="F123" i="2" s="1"/>
  <c r="E123" i="2" a="1"/>
  <c r="E123" i="2" s="1"/>
  <c r="D123" i="2" a="1"/>
  <c r="D123" i="2" s="1"/>
  <c r="I122" i="2" a="1"/>
  <c r="I122" i="2" s="1"/>
  <c r="H122" i="2" a="1"/>
  <c r="H122" i="2" s="1"/>
  <c r="G122" i="2" a="1"/>
  <c r="G122" i="2" s="1"/>
  <c r="F122" i="2" a="1"/>
  <c r="F122" i="2" s="1"/>
  <c r="E122" i="2" a="1"/>
  <c r="E122" i="2" s="1"/>
  <c r="D122" i="2" a="1"/>
  <c r="D122" i="2" s="1"/>
  <c r="I121" i="2" a="1"/>
  <c r="I121" i="2" s="1"/>
  <c r="H121" i="2" a="1"/>
  <c r="H121" i="2" s="1"/>
  <c r="G121" i="2" a="1"/>
  <c r="G121" i="2" s="1"/>
  <c r="F121" i="2" a="1"/>
  <c r="F121" i="2" s="1"/>
  <c r="E121" i="2" a="1"/>
  <c r="E121" i="2" s="1"/>
  <c r="D121" i="2" a="1"/>
  <c r="D121" i="2" s="1"/>
  <c r="I120" i="2" a="1"/>
  <c r="I120" i="2" s="1"/>
  <c r="H120" i="2" a="1"/>
  <c r="H120" i="2" s="1"/>
  <c r="G120" i="2" a="1"/>
  <c r="G120" i="2" s="1"/>
  <c r="F120" i="2" a="1"/>
  <c r="F120" i="2" s="1"/>
  <c r="E120" i="2" a="1"/>
  <c r="E120" i="2" s="1"/>
  <c r="D120" i="2" a="1"/>
  <c r="D120" i="2" s="1"/>
  <c r="I119" i="2" a="1"/>
  <c r="I119" i="2" s="1"/>
  <c r="H119" i="2" a="1"/>
  <c r="H119" i="2" s="1"/>
  <c r="G119" i="2" a="1"/>
  <c r="G119" i="2" s="1"/>
  <c r="F119" i="2" a="1"/>
  <c r="F119" i="2" s="1"/>
  <c r="E119" i="2" a="1"/>
  <c r="E119" i="2" s="1"/>
  <c r="D119" i="2" a="1"/>
  <c r="D119" i="2" s="1"/>
  <c r="I118" i="2" a="1"/>
  <c r="I118" i="2" s="1"/>
  <c r="H118" i="2" a="1"/>
  <c r="H118" i="2" s="1"/>
  <c r="G118" i="2" a="1"/>
  <c r="G118" i="2" s="1"/>
  <c r="F118" i="2" a="1"/>
  <c r="F118" i="2" s="1"/>
  <c r="E118" i="2" a="1"/>
  <c r="E118" i="2" s="1"/>
  <c r="D118" i="2" a="1"/>
  <c r="D118" i="2" s="1"/>
  <c r="I117" i="2" a="1"/>
  <c r="I117" i="2" s="1"/>
  <c r="H117" i="2" a="1"/>
  <c r="H117" i="2" s="1"/>
  <c r="G117" i="2" a="1"/>
  <c r="G117" i="2" s="1"/>
  <c r="F117" i="2" a="1"/>
  <c r="F117" i="2" s="1"/>
  <c r="E117" i="2" a="1"/>
  <c r="E117" i="2" s="1"/>
  <c r="D117" i="2" a="1"/>
  <c r="D117" i="2" s="1"/>
  <c r="I116" i="2" a="1"/>
  <c r="I116" i="2" s="1"/>
  <c r="H116" i="2" a="1"/>
  <c r="H116" i="2" s="1"/>
  <c r="G116" i="2" a="1"/>
  <c r="G116" i="2" s="1"/>
  <c r="F116" i="2" a="1"/>
  <c r="F116" i="2" s="1"/>
  <c r="E116" i="2" a="1"/>
  <c r="E116" i="2" s="1"/>
  <c r="D116" i="2" a="1"/>
  <c r="D116" i="2" s="1"/>
  <c r="I115" i="2" a="1"/>
  <c r="I115" i="2" s="1"/>
  <c r="H115" i="2" a="1"/>
  <c r="H115" i="2" s="1"/>
  <c r="G115" i="2" a="1"/>
  <c r="G115" i="2" s="1"/>
  <c r="F115" i="2" a="1"/>
  <c r="F115" i="2" s="1"/>
  <c r="E115" i="2" a="1"/>
  <c r="E115" i="2" s="1"/>
  <c r="D115" i="2" a="1"/>
  <c r="D115" i="2" s="1"/>
  <c r="I114" i="2" a="1"/>
  <c r="I114" i="2" s="1"/>
  <c r="H114" i="2" a="1"/>
  <c r="H114" i="2" s="1"/>
  <c r="G114" i="2" a="1"/>
  <c r="G114" i="2" s="1"/>
  <c r="F114" i="2" a="1"/>
  <c r="F114" i="2" s="1"/>
  <c r="E114" i="2" a="1"/>
  <c r="E114" i="2" s="1"/>
  <c r="D114" i="2" a="1"/>
  <c r="D114" i="2" s="1"/>
  <c r="I113" i="2" a="1"/>
  <c r="I113" i="2" s="1"/>
  <c r="H113" i="2" a="1"/>
  <c r="H113" i="2" s="1"/>
  <c r="G113" i="2" a="1"/>
  <c r="G113" i="2" s="1"/>
  <c r="F113" i="2" a="1"/>
  <c r="F113" i="2" s="1"/>
  <c r="E113" i="2" a="1"/>
  <c r="E113" i="2" s="1"/>
  <c r="D113" i="2" a="1"/>
  <c r="D113" i="2" s="1"/>
  <c r="I112" i="2" a="1"/>
  <c r="I112" i="2" s="1"/>
  <c r="H112" i="2" a="1"/>
  <c r="H112" i="2" s="1"/>
  <c r="G112" i="2" a="1"/>
  <c r="G112" i="2" s="1"/>
  <c r="F112" i="2" a="1"/>
  <c r="F112" i="2" s="1"/>
  <c r="E112" i="2" a="1"/>
  <c r="E112" i="2" s="1"/>
  <c r="D112" i="2" a="1"/>
  <c r="D112" i="2" s="1"/>
  <c r="I111" i="2" a="1"/>
  <c r="I111" i="2" s="1"/>
  <c r="H111" i="2" a="1"/>
  <c r="H111" i="2" s="1"/>
  <c r="G111" i="2" a="1"/>
  <c r="G111" i="2" s="1"/>
  <c r="F111" i="2" a="1"/>
  <c r="F111" i="2" s="1"/>
  <c r="E111" i="2" a="1"/>
  <c r="E111" i="2" s="1"/>
  <c r="D111" i="2" a="1"/>
  <c r="D111" i="2" s="1"/>
  <c r="I110" i="2" a="1"/>
  <c r="I110" i="2" s="1"/>
  <c r="H110" i="2" a="1"/>
  <c r="H110" i="2" s="1"/>
  <c r="G110" i="2" a="1"/>
  <c r="G110" i="2" s="1"/>
  <c r="F110" i="2" a="1"/>
  <c r="F110" i="2" s="1"/>
  <c r="E110" i="2" a="1"/>
  <c r="E110" i="2" s="1"/>
  <c r="D110" i="2" a="1"/>
  <c r="D110" i="2" s="1"/>
  <c r="I109" i="2" a="1"/>
  <c r="I109" i="2" s="1"/>
  <c r="H109" i="2" a="1"/>
  <c r="H109" i="2" s="1"/>
  <c r="G109" i="2" a="1"/>
  <c r="G109" i="2" s="1"/>
  <c r="F109" i="2" a="1"/>
  <c r="F109" i="2" s="1"/>
  <c r="E109" i="2" a="1"/>
  <c r="E109" i="2" s="1"/>
  <c r="D109" i="2" a="1"/>
  <c r="D109" i="2" s="1"/>
  <c r="I108" i="2" a="1"/>
  <c r="I108" i="2" s="1"/>
  <c r="H108" i="2" a="1"/>
  <c r="H108" i="2" s="1"/>
  <c r="G108" i="2" a="1"/>
  <c r="G108" i="2" s="1"/>
  <c r="F108" i="2" a="1"/>
  <c r="F108" i="2" s="1"/>
  <c r="E108" i="2" a="1"/>
  <c r="E108" i="2" s="1"/>
  <c r="D108" i="2" a="1"/>
  <c r="D108" i="2" s="1"/>
  <c r="I107" i="2" a="1"/>
  <c r="I107" i="2" s="1"/>
  <c r="H107" i="2" a="1"/>
  <c r="H107" i="2" s="1"/>
  <c r="G107" i="2" a="1"/>
  <c r="G107" i="2" s="1"/>
  <c r="F107" i="2" a="1"/>
  <c r="F107" i="2" s="1"/>
  <c r="E107" i="2" a="1"/>
  <c r="E107" i="2" s="1"/>
  <c r="D107" i="2" a="1"/>
  <c r="D107" i="2" s="1"/>
  <c r="I106" i="2" a="1"/>
  <c r="I106" i="2" s="1"/>
  <c r="H106" i="2" a="1"/>
  <c r="H106" i="2" s="1"/>
  <c r="G106" i="2" a="1"/>
  <c r="G106" i="2" s="1"/>
  <c r="F106" i="2" a="1"/>
  <c r="F106" i="2" s="1"/>
  <c r="E106" i="2" a="1"/>
  <c r="E106" i="2" s="1"/>
  <c r="D106" i="2" a="1"/>
  <c r="D106" i="2" s="1"/>
  <c r="I105" i="2" a="1"/>
  <c r="I105" i="2" s="1"/>
  <c r="H105" i="2" a="1"/>
  <c r="H105" i="2" s="1"/>
  <c r="G105" i="2" a="1"/>
  <c r="G105" i="2" s="1"/>
  <c r="F105" i="2" a="1"/>
  <c r="F105" i="2" s="1"/>
  <c r="E105" i="2" a="1"/>
  <c r="E105" i="2" s="1"/>
  <c r="D105" i="2" a="1"/>
  <c r="D105" i="2" s="1"/>
  <c r="I104" i="2" a="1"/>
  <c r="I104" i="2" s="1"/>
  <c r="H104" i="2" a="1"/>
  <c r="H104" i="2" s="1"/>
  <c r="G104" i="2" a="1"/>
  <c r="G104" i="2" s="1"/>
  <c r="F104" i="2" a="1"/>
  <c r="F104" i="2" s="1"/>
  <c r="E104" i="2" a="1"/>
  <c r="E104" i="2" s="1"/>
  <c r="D104" i="2" a="1"/>
  <c r="D104" i="2" s="1"/>
  <c r="I103" i="2" a="1"/>
  <c r="I103" i="2" s="1"/>
  <c r="H103" i="2" a="1"/>
  <c r="H103" i="2" s="1"/>
  <c r="G103" i="2" a="1"/>
  <c r="G103" i="2" s="1"/>
  <c r="F103" i="2" a="1"/>
  <c r="F103" i="2" s="1"/>
  <c r="E103" i="2" a="1"/>
  <c r="E103" i="2" s="1"/>
  <c r="D103" i="2" a="1"/>
  <c r="D103" i="2" s="1"/>
  <c r="I102" i="2" a="1"/>
  <c r="I102" i="2" s="1"/>
  <c r="H102" i="2" a="1"/>
  <c r="H102" i="2" s="1"/>
  <c r="G102" i="2" a="1"/>
  <c r="G102" i="2" s="1"/>
  <c r="F102" i="2" a="1"/>
  <c r="F102" i="2" s="1"/>
  <c r="E102" i="2" a="1"/>
  <c r="E102" i="2" s="1"/>
  <c r="D102" i="2" a="1"/>
  <c r="D102" i="2" s="1"/>
  <c r="I101" i="2" a="1"/>
  <c r="I101" i="2" s="1"/>
  <c r="H101" i="2" a="1"/>
  <c r="H101" i="2" s="1"/>
  <c r="G101" i="2" a="1"/>
  <c r="G101" i="2" s="1"/>
  <c r="F101" i="2" a="1"/>
  <c r="F101" i="2" s="1"/>
  <c r="E101" i="2" a="1"/>
  <c r="E101" i="2" s="1"/>
  <c r="D101" i="2" a="1"/>
  <c r="D101" i="2" s="1"/>
  <c r="I100" i="2" a="1"/>
  <c r="I100" i="2" s="1"/>
  <c r="H100" i="2" a="1"/>
  <c r="H100" i="2" s="1"/>
  <c r="G100" i="2" a="1"/>
  <c r="G100" i="2" s="1"/>
  <c r="F100" i="2" a="1"/>
  <c r="F100" i="2" s="1"/>
  <c r="E100" i="2" a="1"/>
  <c r="E100" i="2" s="1"/>
  <c r="D100" i="2" a="1"/>
  <c r="D100" i="2" s="1"/>
  <c r="I99" i="2" a="1"/>
  <c r="I99" i="2" s="1"/>
  <c r="H99" i="2" a="1"/>
  <c r="H99" i="2" s="1"/>
  <c r="G99" i="2" a="1"/>
  <c r="G99" i="2" s="1"/>
  <c r="F99" i="2" a="1"/>
  <c r="F99" i="2" s="1"/>
  <c r="E99" i="2" a="1"/>
  <c r="E99" i="2" s="1"/>
  <c r="D99" i="2" a="1"/>
  <c r="D99" i="2" s="1"/>
  <c r="I98" i="2" a="1"/>
  <c r="I98" i="2" s="1"/>
  <c r="H98" i="2" a="1"/>
  <c r="H98" i="2" s="1"/>
  <c r="G98" i="2" a="1"/>
  <c r="G98" i="2" s="1"/>
  <c r="F98" i="2" a="1"/>
  <c r="F98" i="2" s="1"/>
  <c r="E98" i="2" a="1"/>
  <c r="E98" i="2" s="1"/>
  <c r="D98" i="2" a="1"/>
  <c r="D98" i="2" s="1"/>
  <c r="I97" i="2" a="1"/>
  <c r="I97" i="2" s="1"/>
  <c r="H97" i="2" a="1"/>
  <c r="H97" i="2" s="1"/>
  <c r="G97" i="2" a="1"/>
  <c r="G97" i="2" s="1"/>
  <c r="F97" i="2" a="1"/>
  <c r="F97" i="2" s="1"/>
  <c r="E97" i="2" a="1"/>
  <c r="E97" i="2" s="1"/>
  <c r="D97" i="2" a="1"/>
  <c r="D97" i="2" s="1"/>
  <c r="I96" i="2" a="1"/>
  <c r="I96" i="2" s="1"/>
  <c r="H96" i="2" a="1"/>
  <c r="H96" i="2" s="1"/>
  <c r="G96" i="2" a="1"/>
  <c r="G96" i="2" s="1"/>
  <c r="F96" i="2" a="1"/>
  <c r="F96" i="2" s="1"/>
  <c r="E96" i="2" a="1"/>
  <c r="E96" i="2" s="1"/>
  <c r="D96" i="2" a="1"/>
  <c r="D96" i="2" s="1"/>
  <c r="I95" i="2" a="1"/>
  <c r="I95" i="2" s="1"/>
  <c r="H95" i="2" a="1"/>
  <c r="H95" i="2" s="1"/>
  <c r="G95" i="2" a="1"/>
  <c r="G95" i="2" s="1"/>
  <c r="F95" i="2" a="1"/>
  <c r="F95" i="2" s="1"/>
  <c r="E95" i="2" a="1"/>
  <c r="E95" i="2" s="1"/>
  <c r="D95" i="2" a="1"/>
  <c r="D95" i="2" s="1"/>
  <c r="I94" i="2" a="1"/>
  <c r="I94" i="2" s="1"/>
  <c r="H94" i="2" a="1"/>
  <c r="H94" i="2" s="1"/>
  <c r="G94" i="2" a="1"/>
  <c r="G94" i="2" s="1"/>
  <c r="F94" i="2" a="1"/>
  <c r="F94" i="2" s="1"/>
  <c r="E94" i="2" a="1"/>
  <c r="E94" i="2" s="1"/>
  <c r="D94" i="2" a="1"/>
  <c r="D94" i="2" s="1"/>
  <c r="I93" i="2" a="1"/>
  <c r="I93" i="2" s="1"/>
  <c r="H93" i="2" a="1"/>
  <c r="H93" i="2" s="1"/>
  <c r="G93" i="2" a="1"/>
  <c r="G93" i="2" s="1"/>
  <c r="F93" i="2" a="1"/>
  <c r="F93" i="2" s="1"/>
  <c r="E93" i="2" a="1"/>
  <c r="E93" i="2" s="1"/>
  <c r="D93" i="2" a="1"/>
  <c r="D93" i="2" s="1"/>
  <c r="I92" i="2" a="1"/>
  <c r="I92" i="2" s="1"/>
  <c r="H92" i="2" a="1"/>
  <c r="H92" i="2" s="1"/>
  <c r="G92" i="2" a="1"/>
  <c r="G92" i="2" s="1"/>
  <c r="F92" i="2" a="1"/>
  <c r="F92" i="2" s="1"/>
  <c r="E92" i="2" a="1"/>
  <c r="E92" i="2" s="1"/>
  <c r="D92" i="2" a="1"/>
  <c r="D92" i="2" s="1"/>
  <c r="I91" i="2" a="1"/>
  <c r="I91" i="2" s="1"/>
  <c r="H91" i="2" a="1"/>
  <c r="H91" i="2" s="1"/>
  <c r="G91" i="2" a="1"/>
  <c r="G91" i="2" s="1"/>
  <c r="F91" i="2" a="1"/>
  <c r="F91" i="2" s="1"/>
  <c r="E91" i="2" a="1"/>
  <c r="E91" i="2" s="1"/>
  <c r="D91" i="2" a="1"/>
  <c r="D91" i="2" s="1"/>
  <c r="I90" i="2" a="1"/>
  <c r="I90" i="2" s="1"/>
  <c r="H90" i="2" a="1"/>
  <c r="H90" i="2" s="1"/>
  <c r="G90" i="2" a="1"/>
  <c r="G90" i="2" s="1"/>
  <c r="F90" i="2" a="1"/>
  <c r="F90" i="2" s="1"/>
  <c r="E90" i="2" a="1"/>
  <c r="E90" i="2" s="1"/>
  <c r="D90" i="2" a="1"/>
  <c r="D90" i="2" s="1"/>
  <c r="I89" i="2" a="1"/>
  <c r="I89" i="2" s="1"/>
  <c r="H89" i="2" a="1"/>
  <c r="H89" i="2" s="1"/>
  <c r="G89" i="2" a="1"/>
  <c r="G89" i="2" s="1"/>
  <c r="F89" i="2" a="1"/>
  <c r="F89" i="2" s="1"/>
  <c r="E89" i="2" a="1"/>
  <c r="E89" i="2" s="1"/>
  <c r="D89" i="2" a="1"/>
  <c r="D89" i="2" s="1"/>
  <c r="I88" i="2" a="1"/>
  <c r="I88" i="2" s="1"/>
  <c r="H88" i="2" a="1"/>
  <c r="H88" i="2" s="1"/>
  <c r="G88" i="2" a="1"/>
  <c r="G88" i="2" s="1"/>
  <c r="F88" i="2" a="1"/>
  <c r="F88" i="2" s="1"/>
  <c r="E88" i="2" a="1"/>
  <c r="E88" i="2" s="1"/>
  <c r="D88" i="2" a="1"/>
  <c r="D88" i="2" s="1"/>
  <c r="I87" i="2" a="1"/>
  <c r="I87" i="2" s="1"/>
  <c r="H87" i="2" a="1"/>
  <c r="H87" i="2" s="1"/>
  <c r="G87" i="2" a="1"/>
  <c r="G87" i="2" s="1"/>
  <c r="F87" i="2" a="1"/>
  <c r="F87" i="2" s="1"/>
  <c r="E87" i="2" a="1"/>
  <c r="E87" i="2" s="1"/>
  <c r="D87" i="2" a="1"/>
  <c r="D87" i="2" s="1"/>
  <c r="I86" i="2" a="1"/>
  <c r="I86" i="2" s="1"/>
  <c r="H86" i="2" a="1"/>
  <c r="H86" i="2" s="1"/>
  <c r="G86" i="2" a="1"/>
  <c r="G86" i="2" s="1"/>
  <c r="F86" i="2" a="1"/>
  <c r="F86" i="2" s="1"/>
  <c r="E86" i="2" a="1"/>
  <c r="E86" i="2" s="1"/>
  <c r="D86" i="2" a="1"/>
  <c r="D86" i="2" s="1"/>
  <c r="I85" i="2" a="1"/>
  <c r="I85" i="2" s="1"/>
  <c r="H85" i="2" a="1"/>
  <c r="H85" i="2" s="1"/>
  <c r="G85" i="2" a="1"/>
  <c r="G85" i="2" s="1"/>
  <c r="F85" i="2" a="1"/>
  <c r="F85" i="2" s="1"/>
  <c r="E85" i="2" a="1"/>
  <c r="E85" i="2" s="1"/>
  <c r="D85" i="2" a="1"/>
  <c r="D85" i="2" s="1"/>
  <c r="I84" i="2" a="1"/>
  <c r="I84" i="2" s="1"/>
  <c r="H84" i="2" a="1"/>
  <c r="H84" i="2" s="1"/>
  <c r="G84" i="2" a="1"/>
  <c r="G84" i="2" s="1"/>
  <c r="F84" i="2" a="1"/>
  <c r="F84" i="2" s="1"/>
  <c r="E84" i="2" a="1"/>
  <c r="E84" i="2" s="1"/>
  <c r="D84" i="2" a="1"/>
  <c r="D84" i="2" s="1"/>
  <c r="I83" i="2" a="1"/>
  <c r="I83" i="2" s="1"/>
  <c r="H83" i="2" a="1"/>
  <c r="H83" i="2" s="1"/>
  <c r="G83" i="2" a="1"/>
  <c r="G83" i="2" s="1"/>
  <c r="F83" i="2" a="1"/>
  <c r="F83" i="2" s="1"/>
  <c r="E83" i="2" a="1"/>
  <c r="E83" i="2" s="1"/>
  <c r="D83" i="2" a="1"/>
  <c r="D83" i="2" s="1"/>
  <c r="I82" i="2" a="1"/>
  <c r="I82" i="2" s="1"/>
  <c r="H82" i="2" a="1"/>
  <c r="H82" i="2" s="1"/>
  <c r="G82" i="2" a="1"/>
  <c r="G82" i="2" s="1"/>
  <c r="F82" i="2" a="1"/>
  <c r="F82" i="2" s="1"/>
  <c r="E82" i="2" a="1"/>
  <c r="E82" i="2" s="1"/>
  <c r="D82" i="2" a="1"/>
  <c r="D82" i="2" s="1"/>
  <c r="I81" i="2" a="1"/>
  <c r="I81" i="2" s="1"/>
  <c r="H81" i="2" a="1"/>
  <c r="H81" i="2" s="1"/>
  <c r="G81" i="2" a="1"/>
  <c r="G81" i="2" s="1"/>
  <c r="F81" i="2" a="1"/>
  <c r="F81" i="2" s="1"/>
  <c r="E81" i="2" a="1"/>
  <c r="E81" i="2" s="1"/>
  <c r="D81" i="2" a="1"/>
  <c r="D81" i="2" s="1"/>
  <c r="I80" i="2" a="1"/>
  <c r="I80" i="2" s="1"/>
  <c r="H80" i="2" a="1"/>
  <c r="H80" i="2" s="1"/>
  <c r="G80" i="2" a="1"/>
  <c r="G80" i="2" s="1"/>
  <c r="F80" i="2" a="1"/>
  <c r="F80" i="2" s="1"/>
  <c r="E80" i="2" a="1"/>
  <c r="E80" i="2" s="1"/>
  <c r="D80" i="2" a="1"/>
  <c r="D80" i="2" s="1"/>
  <c r="I79" i="2" a="1"/>
  <c r="I79" i="2" s="1"/>
  <c r="H79" i="2" a="1"/>
  <c r="H79" i="2" s="1"/>
  <c r="G79" i="2" a="1"/>
  <c r="G79" i="2" s="1"/>
  <c r="F79" i="2" a="1"/>
  <c r="F79" i="2" s="1"/>
  <c r="E79" i="2" a="1"/>
  <c r="E79" i="2" s="1"/>
  <c r="D79" i="2" a="1"/>
  <c r="D79" i="2" s="1"/>
  <c r="I78" i="2" a="1"/>
  <c r="I78" i="2" s="1"/>
  <c r="H78" i="2" a="1"/>
  <c r="H78" i="2" s="1"/>
  <c r="G78" i="2" a="1"/>
  <c r="G78" i="2" s="1"/>
  <c r="F78" i="2" a="1"/>
  <c r="F78" i="2" s="1"/>
  <c r="E78" i="2" a="1"/>
  <c r="E78" i="2" s="1"/>
  <c r="D78" i="2" a="1"/>
  <c r="D78" i="2" s="1"/>
  <c r="I77" i="2" a="1"/>
  <c r="I77" i="2" s="1"/>
  <c r="H77" i="2" a="1"/>
  <c r="H77" i="2" s="1"/>
  <c r="G77" i="2" a="1"/>
  <c r="G77" i="2" s="1"/>
  <c r="F77" i="2" a="1"/>
  <c r="F77" i="2" s="1"/>
  <c r="E77" i="2" a="1"/>
  <c r="E77" i="2" s="1"/>
  <c r="D77" i="2" a="1"/>
  <c r="D77" i="2" s="1"/>
  <c r="I76" i="2" a="1"/>
  <c r="I76" i="2" s="1"/>
  <c r="H76" i="2" a="1"/>
  <c r="H76" i="2" s="1"/>
  <c r="G76" i="2" a="1"/>
  <c r="G76" i="2" s="1"/>
  <c r="F76" i="2" a="1"/>
  <c r="F76" i="2" s="1"/>
  <c r="E76" i="2" a="1"/>
  <c r="E76" i="2" s="1"/>
  <c r="D76" i="2" a="1"/>
  <c r="D76" i="2" s="1"/>
  <c r="I75" i="2" a="1"/>
  <c r="I75" i="2" s="1"/>
  <c r="H75" i="2" a="1"/>
  <c r="H75" i="2" s="1"/>
  <c r="G75" i="2" a="1"/>
  <c r="G75" i="2" s="1"/>
  <c r="F75" i="2" a="1"/>
  <c r="F75" i="2" s="1"/>
  <c r="E75" i="2" a="1"/>
  <c r="E75" i="2" s="1"/>
  <c r="D75" i="2" a="1"/>
  <c r="D75" i="2" s="1"/>
  <c r="I74" i="2" a="1"/>
  <c r="I74" i="2" s="1"/>
  <c r="H74" i="2" a="1"/>
  <c r="H74" i="2" s="1"/>
  <c r="G74" i="2" a="1"/>
  <c r="G74" i="2" s="1"/>
  <c r="F74" i="2" a="1"/>
  <c r="F74" i="2" s="1"/>
  <c r="E74" i="2" a="1"/>
  <c r="E74" i="2" s="1"/>
  <c r="D74" i="2" a="1"/>
  <c r="D74" i="2" s="1"/>
  <c r="I73" i="2" a="1"/>
  <c r="I73" i="2" s="1"/>
  <c r="H73" i="2" a="1"/>
  <c r="H73" i="2" s="1"/>
  <c r="G73" i="2" a="1"/>
  <c r="G73" i="2" s="1"/>
  <c r="F73" i="2" a="1"/>
  <c r="F73" i="2" s="1"/>
  <c r="E73" i="2" a="1"/>
  <c r="E73" i="2" s="1"/>
  <c r="D73" i="2" a="1"/>
  <c r="D73" i="2" s="1"/>
  <c r="I72" i="2" a="1"/>
  <c r="I72" i="2" s="1"/>
  <c r="H72" i="2" a="1"/>
  <c r="H72" i="2" s="1"/>
  <c r="G72" i="2" a="1"/>
  <c r="G72" i="2" s="1"/>
  <c r="F72" i="2" a="1"/>
  <c r="F72" i="2" s="1"/>
  <c r="E72" i="2" a="1"/>
  <c r="E72" i="2" s="1"/>
  <c r="D72" i="2" a="1"/>
  <c r="D72" i="2" s="1"/>
  <c r="I71" i="2" a="1"/>
  <c r="I71" i="2" s="1"/>
  <c r="H71" i="2" a="1"/>
  <c r="H71" i="2" s="1"/>
  <c r="G71" i="2" a="1"/>
  <c r="G71" i="2" s="1"/>
  <c r="F71" i="2" a="1"/>
  <c r="F71" i="2" s="1"/>
  <c r="E71" i="2" a="1"/>
  <c r="E71" i="2" s="1"/>
  <c r="D71" i="2" a="1"/>
  <c r="D71" i="2" s="1"/>
  <c r="I70" i="2" a="1"/>
  <c r="I70" i="2" s="1"/>
  <c r="H70" i="2" a="1"/>
  <c r="H70" i="2" s="1"/>
  <c r="G70" i="2" a="1"/>
  <c r="G70" i="2" s="1"/>
  <c r="F70" i="2" a="1"/>
  <c r="F70" i="2" s="1"/>
  <c r="E70" i="2" a="1"/>
  <c r="E70" i="2" s="1"/>
  <c r="D70" i="2" a="1"/>
  <c r="D70" i="2" s="1"/>
  <c r="I69" i="2" a="1"/>
  <c r="I69" i="2" s="1"/>
  <c r="H69" i="2" a="1"/>
  <c r="H69" i="2" s="1"/>
  <c r="G69" i="2" a="1"/>
  <c r="G69" i="2" s="1"/>
  <c r="F69" i="2" a="1"/>
  <c r="F69" i="2" s="1"/>
  <c r="E69" i="2" a="1"/>
  <c r="E69" i="2" s="1"/>
  <c r="D69" i="2" a="1"/>
  <c r="D69" i="2" s="1"/>
  <c r="I68" i="2" a="1"/>
  <c r="I68" i="2" s="1"/>
  <c r="H68" i="2" a="1"/>
  <c r="H68" i="2" s="1"/>
  <c r="G68" i="2" a="1"/>
  <c r="G68" i="2" s="1"/>
  <c r="F68" i="2" a="1"/>
  <c r="F68" i="2" s="1"/>
  <c r="E68" i="2" a="1"/>
  <c r="E68" i="2" s="1"/>
  <c r="D68" i="2" a="1"/>
  <c r="D68" i="2" s="1"/>
  <c r="I67" i="2" a="1"/>
  <c r="I67" i="2" s="1"/>
  <c r="H67" i="2" a="1"/>
  <c r="H67" i="2" s="1"/>
  <c r="G67" i="2" a="1"/>
  <c r="G67" i="2" s="1"/>
  <c r="F67" i="2" a="1"/>
  <c r="F67" i="2" s="1"/>
  <c r="E67" i="2" a="1"/>
  <c r="E67" i="2" s="1"/>
  <c r="D67" i="2" a="1"/>
  <c r="D67" i="2" s="1"/>
  <c r="I66" i="2" a="1"/>
  <c r="I66" i="2" s="1"/>
  <c r="H66" i="2" a="1"/>
  <c r="H66" i="2" s="1"/>
  <c r="G66" i="2" a="1"/>
  <c r="G66" i="2" s="1"/>
  <c r="F66" i="2" a="1"/>
  <c r="F66" i="2" s="1"/>
  <c r="E66" i="2" a="1"/>
  <c r="E66" i="2" s="1"/>
  <c r="D66" i="2" a="1"/>
  <c r="D66" i="2" s="1"/>
  <c r="I65" i="2" a="1"/>
  <c r="I65" i="2" s="1"/>
  <c r="H65" i="2" a="1"/>
  <c r="H65" i="2" s="1"/>
  <c r="G65" i="2" a="1"/>
  <c r="G65" i="2" s="1"/>
  <c r="F65" i="2" a="1"/>
  <c r="F65" i="2" s="1"/>
  <c r="E65" i="2" a="1"/>
  <c r="E65" i="2" s="1"/>
  <c r="D65" i="2" a="1"/>
  <c r="D65" i="2" s="1"/>
  <c r="I64" i="2" a="1"/>
  <c r="I64" i="2" s="1"/>
  <c r="H64" i="2" a="1"/>
  <c r="H64" i="2" s="1"/>
  <c r="G64" i="2" a="1"/>
  <c r="G64" i="2" s="1"/>
  <c r="F64" i="2" a="1"/>
  <c r="F64" i="2" s="1"/>
  <c r="E64" i="2" a="1"/>
  <c r="E64" i="2" s="1"/>
  <c r="D64" i="2" a="1"/>
  <c r="D64" i="2" s="1"/>
  <c r="I63" i="2" a="1"/>
  <c r="I63" i="2" s="1"/>
  <c r="H63" i="2" a="1"/>
  <c r="H63" i="2" s="1"/>
  <c r="G63" i="2" a="1"/>
  <c r="G63" i="2" s="1"/>
  <c r="F63" i="2" a="1"/>
  <c r="F63" i="2" s="1"/>
  <c r="E63" i="2" a="1"/>
  <c r="E63" i="2" s="1"/>
  <c r="D63" i="2" a="1"/>
  <c r="D63" i="2" s="1"/>
  <c r="I62" i="2" a="1"/>
  <c r="I62" i="2" s="1"/>
  <c r="H62" i="2" a="1"/>
  <c r="H62" i="2" s="1"/>
  <c r="G62" i="2" a="1"/>
  <c r="G62" i="2" s="1"/>
  <c r="F62" i="2" a="1"/>
  <c r="F62" i="2" s="1"/>
  <c r="E62" i="2" a="1"/>
  <c r="E62" i="2" s="1"/>
  <c r="D62" i="2" a="1"/>
  <c r="D62" i="2" s="1"/>
  <c r="I61" i="2" a="1"/>
  <c r="I61" i="2" s="1"/>
  <c r="H61" i="2" a="1"/>
  <c r="H61" i="2" s="1"/>
  <c r="G61" i="2" a="1"/>
  <c r="G61" i="2" s="1"/>
  <c r="F61" i="2" a="1"/>
  <c r="F61" i="2" s="1"/>
  <c r="E61" i="2" a="1"/>
  <c r="E61" i="2" s="1"/>
  <c r="D61" i="2" a="1"/>
  <c r="D61" i="2" s="1"/>
  <c r="I60" i="2" a="1"/>
  <c r="I60" i="2" s="1"/>
  <c r="H60" i="2" a="1"/>
  <c r="H60" i="2" s="1"/>
  <c r="G60" i="2" a="1"/>
  <c r="G60" i="2" s="1"/>
  <c r="F60" i="2" a="1"/>
  <c r="F60" i="2" s="1"/>
  <c r="E60" i="2" a="1"/>
  <c r="E60" i="2" s="1"/>
  <c r="D60" i="2" a="1"/>
  <c r="D60" i="2" s="1"/>
  <c r="I59" i="2" a="1"/>
  <c r="I59" i="2" s="1"/>
  <c r="H59" i="2" a="1"/>
  <c r="H59" i="2" s="1"/>
  <c r="G59" i="2" a="1"/>
  <c r="G59" i="2" s="1"/>
  <c r="F59" i="2" a="1"/>
  <c r="F59" i="2" s="1"/>
  <c r="E59" i="2" a="1"/>
  <c r="E59" i="2" s="1"/>
  <c r="D59" i="2" a="1"/>
  <c r="D59" i="2" s="1"/>
  <c r="I58" i="2" a="1"/>
  <c r="I58" i="2" s="1"/>
  <c r="H58" i="2" a="1"/>
  <c r="H58" i="2" s="1"/>
  <c r="G58" i="2" a="1"/>
  <c r="G58" i="2" s="1"/>
  <c r="F58" i="2" a="1"/>
  <c r="F58" i="2" s="1"/>
  <c r="E58" i="2" a="1"/>
  <c r="E58" i="2" s="1"/>
  <c r="D58" i="2" a="1"/>
  <c r="D58" i="2" s="1"/>
  <c r="I57" i="2" a="1"/>
  <c r="I57" i="2" s="1"/>
  <c r="H57" i="2" a="1"/>
  <c r="H57" i="2" s="1"/>
  <c r="G57" i="2" a="1"/>
  <c r="G57" i="2" s="1"/>
  <c r="F57" i="2" a="1"/>
  <c r="F57" i="2" s="1"/>
  <c r="E57" i="2" a="1"/>
  <c r="E57" i="2" s="1"/>
  <c r="D57" i="2" a="1"/>
  <c r="D57" i="2" s="1"/>
  <c r="I56" i="2" a="1"/>
  <c r="I56" i="2" s="1"/>
  <c r="H56" i="2" a="1"/>
  <c r="H56" i="2" s="1"/>
  <c r="G56" i="2" a="1"/>
  <c r="G56" i="2" s="1"/>
  <c r="F56" i="2" a="1"/>
  <c r="F56" i="2" s="1"/>
  <c r="E56" i="2" a="1"/>
  <c r="E56" i="2" s="1"/>
  <c r="D56" i="2" a="1"/>
  <c r="D56" i="2" s="1"/>
  <c r="I55" i="2" a="1"/>
  <c r="I55" i="2" s="1"/>
  <c r="H55" i="2" a="1"/>
  <c r="H55" i="2" s="1"/>
  <c r="G55" i="2" a="1"/>
  <c r="G55" i="2" s="1"/>
  <c r="F55" i="2"/>
  <c r="F55" i="2" a="1"/>
  <c r="E55" i="2" a="1"/>
  <c r="E55" i="2" s="1"/>
  <c r="D55" i="2" a="1"/>
  <c r="D55" i="2" s="1"/>
  <c r="I54" i="2" a="1"/>
  <c r="I54" i="2" s="1"/>
  <c r="H54" i="2" a="1"/>
  <c r="H54" i="2" s="1"/>
  <c r="G54" i="2" a="1"/>
  <c r="G54" i="2" s="1"/>
  <c r="F54" i="2" a="1"/>
  <c r="F54" i="2" s="1"/>
  <c r="E54" i="2" a="1"/>
  <c r="E54" i="2" s="1"/>
  <c r="D54" i="2" a="1"/>
  <c r="D54" i="2" s="1"/>
  <c r="I53" i="2" a="1"/>
  <c r="I53" i="2" s="1"/>
  <c r="H53" i="2" a="1"/>
  <c r="H53" i="2" s="1"/>
  <c r="G53" i="2" a="1"/>
  <c r="G53" i="2" s="1"/>
  <c r="F53" i="2" a="1"/>
  <c r="F53" i="2" s="1"/>
  <c r="E53" i="2" a="1"/>
  <c r="E53" i="2" s="1"/>
  <c r="D53" i="2" a="1"/>
  <c r="D53" i="2" s="1"/>
  <c r="I52" i="2" a="1"/>
  <c r="I52" i="2" s="1"/>
  <c r="H52" i="2" a="1"/>
  <c r="H52" i="2" s="1"/>
  <c r="G52" i="2" a="1"/>
  <c r="G52" i="2" s="1"/>
  <c r="F52" i="2" a="1"/>
  <c r="F52" i="2" s="1"/>
  <c r="E52" i="2" a="1"/>
  <c r="E52" i="2" s="1"/>
  <c r="D52" i="2" a="1"/>
  <c r="D52" i="2" s="1"/>
  <c r="I51" i="2" a="1"/>
  <c r="I51" i="2" s="1"/>
  <c r="H51" i="2" a="1"/>
  <c r="H51" i="2" s="1"/>
  <c r="G51" i="2" a="1"/>
  <c r="G51" i="2" s="1"/>
  <c r="F51" i="2" a="1"/>
  <c r="F51" i="2" s="1"/>
  <c r="E51" i="2" a="1"/>
  <c r="E51" i="2" s="1"/>
  <c r="D51" i="2" a="1"/>
  <c r="D51" i="2" s="1"/>
  <c r="I50" i="2" a="1"/>
  <c r="I50" i="2" s="1"/>
  <c r="H50" i="2" a="1"/>
  <c r="H50" i="2" s="1"/>
  <c r="G50" i="2" a="1"/>
  <c r="G50" i="2" s="1"/>
  <c r="F50" i="2" a="1"/>
  <c r="F50" i="2" s="1"/>
  <c r="E50" i="2" a="1"/>
  <c r="E50" i="2" s="1"/>
  <c r="D50" i="2" a="1"/>
  <c r="D50" i="2" s="1"/>
  <c r="I49" i="2" a="1"/>
  <c r="I49" i="2" s="1"/>
  <c r="H49" i="2" a="1"/>
  <c r="H49" i="2" s="1"/>
  <c r="G49" i="2" a="1"/>
  <c r="G49" i="2" s="1"/>
  <c r="F49" i="2" a="1"/>
  <c r="F49" i="2" s="1"/>
  <c r="E49" i="2" a="1"/>
  <c r="E49" i="2" s="1"/>
  <c r="D49" i="2" a="1"/>
  <c r="D49" i="2" s="1"/>
  <c r="I48" i="2" a="1"/>
  <c r="I48" i="2" s="1"/>
  <c r="H48" i="2" a="1"/>
  <c r="H48" i="2" s="1"/>
  <c r="G48" i="2" a="1"/>
  <c r="G48" i="2" s="1"/>
  <c r="F48" i="2" a="1"/>
  <c r="F48" i="2" s="1"/>
  <c r="E48" i="2" a="1"/>
  <c r="E48" i="2" s="1"/>
  <c r="D48" i="2" a="1"/>
  <c r="D48" i="2" s="1"/>
  <c r="I47" i="2" a="1"/>
  <c r="I47" i="2" s="1"/>
  <c r="H47" i="2" a="1"/>
  <c r="H47" i="2" s="1"/>
  <c r="G47" i="2" a="1"/>
  <c r="G47" i="2" s="1"/>
  <c r="F47" i="2" a="1"/>
  <c r="F47" i="2" s="1"/>
  <c r="E47" i="2" a="1"/>
  <c r="E47" i="2" s="1"/>
  <c r="D47" i="2" a="1"/>
  <c r="D47" i="2" s="1"/>
  <c r="I46" i="2" a="1"/>
  <c r="I46" i="2" s="1"/>
  <c r="H46" i="2" a="1"/>
  <c r="H46" i="2" s="1"/>
  <c r="G46" i="2" a="1"/>
  <c r="G46" i="2" s="1"/>
  <c r="F46" i="2" a="1"/>
  <c r="F46" i="2" s="1"/>
  <c r="E46" i="2" a="1"/>
  <c r="E46" i="2" s="1"/>
  <c r="D46" i="2" a="1"/>
  <c r="D46" i="2" s="1"/>
  <c r="I45" i="2" a="1"/>
  <c r="I45" i="2" s="1"/>
  <c r="H45" i="2" a="1"/>
  <c r="H45" i="2" s="1"/>
  <c r="G45" i="2" a="1"/>
  <c r="G45" i="2" s="1"/>
  <c r="F45" i="2" a="1"/>
  <c r="F45" i="2" s="1"/>
  <c r="E45" i="2" a="1"/>
  <c r="E45" i="2" s="1"/>
  <c r="D45" i="2" a="1"/>
  <c r="D45" i="2" s="1"/>
  <c r="I44" i="2" a="1"/>
  <c r="I44" i="2" s="1"/>
  <c r="H44" i="2" a="1"/>
  <c r="H44" i="2" s="1"/>
  <c r="G44" i="2" a="1"/>
  <c r="G44" i="2" s="1"/>
  <c r="F44" i="2" a="1"/>
  <c r="F44" i="2" s="1"/>
  <c r="E44" i="2" a="1"/>
  <c r="E44" i="2" s="1"/>
  <c r="D44" i="2" a="1"/>
  <c r="D44" i="2" s="1"/>
  <c r="I43" i="2" a="1"/>
  <c r="I43" i="2" s="1"/>
  <c r="H43" i="2" a="1"/>
  <c r="H43" i="2" s="1"/>
  <c r="G43" i="2" a="1"/>
  <c r="G43" i="2" s="1"/>
  <c r="F43" i="2" a="1"/>
  <c r="F43" i="2" s="1"/>
  <c r="E43" i="2" a="1"/>
  <c r="E43" i="2" s="1"/>
  <c r="D43" i="2" a="1"/>
  <c r="D43" i="2" s="1"/>
  <c r="I42" i="2" a="1"/>
  <c r="I42" i="2" s="1"/>
  <c r="H42" i="2" a="1"/>
  <c r="H42" i="2" s="1"/>
  <c r="G42" i="2" a="1"/>
  <c r="G42" i="2" s="1"/>
  <c r="F42" i="2" a="1"/>
  <c r="F42" i="2" s="1"/>
  <c r="E42" i="2" a="1"/>
  <c r="E42" i="2" s="1"/>
  <c r="D42" i="2" a="1"/>
  <c r="D42" i="2" s="1"/>
  <c r="I41" i="2" a="1"/>
  <c r="I41" i="2" s="1"/>
  <c r="H41" i="2" a="1"/>
  <c r="H41" i="2" s="1"/>
  <c r="G41" i="2" a="1"/>
  <c r="G41" i="2" s="1"/>
  <c r="F41" i="2" a="1"/>
  <c r="F41" i="2" s="1"/>
  <c r="E41" i="2" a="1"/>
  <c r="E41" i="2" s="1"/>
  <c r="D41" i="2" a="1"/>
  <c r="D41" i="2" s="1"/>
  <c r="I40" i="2" a="1"/>
  <c r="I40" i="2" s="1"/>
  <c r="H40" i="2" a="1"/>
  <c r="H40" i="2" s="1"/>
  <c r="G40" i="2" a="1"/>
  <c r="G40" i="2" s="1"/>
  <c r="F40" i="2" a="1"/>
  <c r="F40" i="2" s="1"/>
  <c r="E40" i="2" a="1"/>
  <c r="E40" i="2" s="1"/>
  <c r="D40" i="2" a="1"/>
  <c r="D40" i="2" s="1"/>
  <c r="I39" i="2" a="1"/>
  <c r="I39" i="2" s="1"/>
  <c r="H39" i="2" a="1"/>
  <c r="H39" i="2" s="1"/>
  <c r="G39" i="2" a="1"/>
  <c r="G39" i="2" s="1"/>
  <c r="F39" i="2" a="1"/>
  <c r="F39" i="2" s="1"/>
  <c r="E39" i="2" a="1"/>
  <c r="E39" i="2" s="1"/>
  <c r="D39" i="2" a="1"/>
  <c r="D39" i="2" s="1"/>
  <c r="I38" i="2" a="1"/>
  <c r="I38" i="2" s="1"/>
  <c r="H38" i="2" a="1"/>
  <c r="H38" i="2" s="1"/>
  <c r="G38" i="2" a="1"/>
  <c r="G38" i="2" s="1"/>
  <c r="F38" i="2" a="1"/>
  <c r="F38" i="2" s="1"/>
  <c r="E38" i="2" a="1"/>
  <c r="E38" i="2" s="1"/>
  <c r="D38" i="2"/>
  <c r="D38" i="2" a="1"/>
  <c r="I37" i="2" a="1"/>
  <c r="I37" i="2" s="1"/>
  <c r="H37" i="2" a="1"/>
  <c r="H37" i="2" s="1"/>
  <c r="G37" i="2" a="1"/>
  <c r="G37" i="2" s="1"/>
  <c r="F37" i="2" a="1"/>
  <c r="F37" i="2" s="1"/>
  <c r="E37" i="2" a="1"/>
  <c r="E37" i="2" s="1"/>
  <c r="D37" i="2" a="1"/>
  <c r="D37" i="2" s="1"/>
  <c r="I35" i="2" a="1"/>
  <c r="I35" i="2" s="1"/>
  <c r="H35" i="2" a="1"/>
  <c r="H35" i="2" s="1"/>
  <c r="G35" i="2" a="1"/>
  <c r="G35" i="2" s="1"/>
  <c r="F35" i="2" a="1"/>
  <c r="F35" i="2" s="1"/>
  <c r="I16" i="1" s="1"/>
  <c r="E35" i="2" a="1"/>
  <c r="E35" i="2" s="1"/>
  <c r="D35" i="2" a="1"/>
  <c r="D35" i="2" s="1"/>
  <c r="F16" i="1" s="1"/>
  <c r="I34" i="2" a="1"/>
  <c r="I34" i="2" s="1"/>
  <c r="I33" i="2" a="1"/>
  <c r="I33" i="2" s="1"/>
  <c r="I32" i="2" a="1"/>
  <c r="I32" i="2" s="1"/>
  <c r="I31" i="2" a="1"/>
  <c r="I31" i="2" s="1"/>
  <c r="I30" i="2" a="1"/>
  <c r="I30" i="2" s="1"/>
  <c r="I29" i="2" a="1"/>
  <c r="I29" i="2" s="1"/>
  <c r="I28" i="2" a="1"/>
  <c r="I28" i="2" s="1"/>
  <c r="I27" i="2" a="1"/>
  <c r="I27" i="2" s="1"/>
  <c r="I26" i="2" a="1"/>
  <c r="I26" i="2" s="1"/>
  <c r="I25" i="2" a="1"/>
  <c r="I25" i="2" s="1"/>
  <c r="I24" i="2" a="1"/>
  <c r="I24" i="2" s="1"/>
  <c r="I23" i="2" a="1"/>
  <c r="I23" i="2" s="1"/>
  <c r="I22" i="2" a="1"/>
  <c r="I22" i="2" s="1"/>
  <c r="I21" i="2" a="1"/>
  <c r="I21" i="2" s="1"/>
  <c r="I20" i="2" a="1"/>
  <c r="I20" i="2" s="1"/>
  <c r="I19" i="2" a="1"/>
  <c r="I19" i="2" s="1"/>
  <c r="I18" i="2" a="1"/>
  <c r="I18" i="2" s="1"/>
  <c r="I17" i="2" a="1"/>
  <c r="I17" i="2" s="1"/>
  <c r="I16" i="2" a="1"/>
  <c r="I16" i="2" s="1"/>
  <c r="I15" i="2" a="1"/>
  <c r="I15" i="2" s="1"/>
  <c r="I14" i="2" a="1"/>
  <c r="I14" i="2" s="1"/>
  <c r="I13" i="2" a="1"/>
  <c r="I13" i="2" s="1"/>
  <c r="I12" i="2" a="1"/>
  <c r="I12" i="2" s="1"/>
  <c r="I11" i="2" a="1"/>
  <c r="I11" i="2" s="1"/>
  <c r="I10" i="2" a="1"/>
  <c r="I10" i="2" s="1"/>
  <c r="I9" i="2" a="1"/>
  <c r="I9" i="2" s="1"/>
  <c r="I8" i="2" a="1"/>
  <c r="I8" i="2" s="1"/>
  <c r="I7" i="2" a="1"/>
  <c r="I7" i="2" s="1"/>
  <c r="I6" i="2" a="1"/>
  <c r="I6" i="2" s="1"/>
  <c r="I5" i="2" a="1"/>
  <c r="I5" i="2" s="1"/>
  <c r="I4" i="2" a="1"/>
  <c r="I4" i="2" s="1"/>
  <c r="G16" i="1" l="1"/>
  <c r="H4" i="1"/>
  <c r="H42" i="1"/>
  <c r="H39" i="1"/>
  <c r="H16" i="1"/>
  <c r="H27" i="1"/>
  <c r="H47" i="1"/>
  <c r="H48" i="1"/>
  <c r="P16" i="1"/>
  <c r="H34" i="2" a="1"/>
  <c r="H34" i="2" s="1"/>
  <c r="H38" i="1" s="1"/>
  <c r="G34" i="2" a="1"/>
  <c r="G34" i="2" s="1"/>
  <c r="F34" i="2" a="1"/>
  <c r="F34" i="2" s="1"/>
  <c r="I38" i="1" s="1"/>
  <c r="E34" i="2" a="1"/>
  <c r="E34" i="2" s="1"/>
  <c r="D34" i="2" a="1"/>
  <c r="D34" i="2" s="1"/>
  <c r="F38" i="1" s="1"/>
  <c r="H33" i="2" a="1"/>
  <c r="H33" i="2" s="1"/>
  <c r="G33" i="2" a="1"/>
  <c r="G33" i="2" s="1"/>
  <c r="F33" i="2" a="1"/>
  <c r="F33" i="2" s="1"/>
  <c r="E33" i="2" a="1"/>
  <c r="E33" i="2" s="1"/>
  <c r="G43" i="1" s="1"/>
  <c r="D33" i="2" a="1"/>
  <c r="D33" i="2" s="1"/>
  <c r="F43" i="1" s="1"/>
  <c r="H32" i="2" a="1"/>
  <c r="H32" i="2" s="1"/>
  <c r="G32" i="2" a="1"/>
  <c r="G32" i="2" s="1"/>
  <c r="F32" i="2" a="1"/>
  <c r="F32" i="2" s="1"/>
  <c r="E32" i="2" a="1"/>
  <c r="E32" i="2" s="1"/>
  <c r="D32" i="2" a="1"/>
  <c r="D32" i="2" s="1"/>
  <c r="F42" i="1" s="1"/>
  <c r="H31" i="2" a="1"/>
  <c r="H31" i="2" s="1"/>
  <c r="P40" i="1" s="1"/>
  <c r="G31" i="2" a="1"/>
  <c r="G31" i="2" s="1"/>
  <c r="F31" i="2" a="1"/>
  <c r="F31" i="2" s="1"/>
  <c r="E31" i="2" a="1"/>
  <c r="E31" i="2" s="1"/>
  <c r="G40" i="1" s="1"/>
  <c r="D31" i="2" a="1"/>
  <c r="D31" i="2" s="1"/>
  <c r="F40" i="1" s="1"/>
  <c r="H30" i="2" a="1"/>
  <c r="H30" i="2" s="1"/>
  <c r="P48" i="1" s="1"/>
  <c r="G30" i="2" a="1"/>
  <c r="G30" i="2" s="1"/>
  <c r="F30" i="2" a="1"/>
  <c r="F30" i="2" s="1"/>
  <c r="E30" i="2" a="1"/>
  <c r="E30" i="2" s="1"/>
  <c r="D30" i="2" a="1"/>
  <c r="D30" i="2" s="1"/>
  <c r="F48" i="1" s="1"/>
  <c r="H29" i="2" a="1"/>
  <c r="H29" i="2" s="1"/>
  <c r="G29" i="2" a="1"/>
  <c r="G29" i="2" s="1"/>
  <c r="F29" i="2" a="1"/>
  <c r="F29" i="2" s="1"/>
  <c r="E29" i="2" a="1"/>
  <c r="E29" i="2" s="1"/>
  <c r="D29" i="2" a="1"/>
  <c r="D29" i="2" s="1"/>
  <c r="F47" i="1" s="1"/>
  <c r="H28" i="2" a="1"/>
  <c r="H28" i="2" s="1"/>
  <c r="G28" i="2" a="1"/>
  <c r="G28" i="2" s="1"/>
  <c r="F28" i="2" a="1"/>
  <c r="F28" i="2" s="1"/>
  <c r="E28" i="2" a="1"/>
  <c r="E28" i="2" s="1"/>
  <c r="D28" i="2" a="1"/>
  <c r="D28" i="2" s="1"/>
  <c r="F30" i="1" s="1"/>
  <c r="H27" i="2" a="1"/>
  <c r="H27" i="2" s="1"/>
  <c r="H29" i="1" s="1"/>
  <c r="G27" i="2" a="1"/>
  <c r="G27" i="2" s="1"/>
  <c r="F27" i="2" a="1"/>
  <c r="F27" i="2" s="1"/>
  <c r="E27" i="2" a="1"/>
  <c r="E27" i="2" s="1"/>
  <c r="D27" i="2" a="1"/>
  <c r="D27" i="2" s="1"/>
  <c r="F29" i="1" s="1"/>
  <c r="H26" i="2" a="1"/>
  <c r="H26" i="2" s="1"/>
  <c r="P28" i="1" s="1"/>
  <c r="G26" i="2" a="1"/>
  <c r="G26" i="2" s="1"/>
  <c r="F26" i="2" a="1"/>
  <c r="F26" i="2" s="1"/>
  <c r="E26" i="2" a="1"/>
  <c r="E26" i="2" s="1"/>
  <c r="D26" i="2" a="1"/>
  <c r="D26" i="2" s="1"/>
  <c r="F28" i="1" s="1"/>
  <c r="H25" i="2" a="1"/>
  <c r="H25" i="2" s="1"/>
  <c r="G25" i="2" a="1"/>
  <c r="G25" i="2" s="1"/>
  <c r="F25" i="2" a="1"/>
  <c r="F25" i="2" s="1"/>
  <c r="I41" i="1" s="1"/>
  <c r="E25" i="2" a="1"/>
  <c r="E25" i="2" s="1"/>
  <c r="D25" i="2" a="1"/>
  <c r="D25" i="2" s="1"/>
  <c r="F41" i="1" s="1"/>
  <c r="H24" i="2" a="1"/>
  <c r="H24" i="2" s="1"/>
  <c r="P27" i="1" s="1"/>
  <c r="G24" i="2" a="1"/>
  <c r="G24" i="2" s="1"/>
  <c r="F24" i="2" a="1"/>
  <c r="F24" i="2" s="1"/>
  <c r="I27" i="1" s="1"/>
  <c r="E24" i="2" a="1"/>
  <c r="E24" i="2" s="1"/>
  <c r="D24" i="2" a="1"/>
  <c r="D24" i="2" s="1"/>
  <c r="F27" i="1" s="1"/>
  <c r="H23" i="2" a="1"/>
  <c r="H23" i="2" s="1"/>
  <c r="G23" i="2" a="1"/>
  <c r="G23" i="2" s="1"/>
  <c r="F23" i="2" a="1"/>
  <c r="F23" i="2" s="1"/>
  <c r="E23" i="2" a="1"/>
  <c r="E23" i="2" s="1"/>
  <c r="D23" i="2" a="1"/>
  <c r="D23" i="2" s="1"/>
  <c r="F39" i="1" s="1"/>
  <c r="H22" i="2" a="1"/>
  <c r="H22" i="2" s="1"/>
  <c r="G22" i="2" a="1"/>
  <c r="G22" i="2" s="1"/>
  <c r="F22" i="2" a="1"/>
  <c r="F22" i="2" s="1"/>
  <c r="E22" i="2" a="1"/>
  <c r="E22" i="2" s="1"/>
  <c r="G26" i="1" s="1"/>
  <c r="D22" i="2" a="1"/>
  <c r="D22" i="2" s="1"/>
  <c r="F26" i="1" s="1"/>
  <c r="H21" i="2" a="1"/>
  <c r="H21" i="2" s="1"/>
  <c r="H25" i="1" s="1"/>
  <c r="G21" i="2" a="1"/>
  <c r="G21" i="2" s="1"/>
  <c r="F21" i="2" a="1"/>
  <c r="F21" i="2" s="1"/>
  <c r="E21" i="2" a="1"/>
  <c r="E21" i="2" s="1"/>
  <c r="G25" i="1" s="1"/>
  <c r="D21" i="2" a="1"/>
  <c r="D21" i="2" s="1"/>
  <c r="F25" i="1" s="1"/>
  <c r="H20" i="2" a="1"/>
  <c r="H20" i="2" s="1"/>
  <c r="G20" i="2" a="1"/>
  <c r="G20" i="2" s="1"/>
  <c r="F20" i="2" a="1"/>
  <c r="F20" i="2" s="1"/>
  <c r="I61" i="1" s="1"/>
  <c r="E20" i="2" a="1"/>
  <c r="E20" i="2" s="1"/>
  <c r="D20" i="2" a="1"/>
  <c r="D20" i="2" s="1"/>
  <c r="F61" i="1" s="1"/>
  <c r="H19" i="2" a="1"/>
  <c r="H19" i="2" s="1"/>
  <c r="H59" i="1" s="1"/>
  <c r="G19" i="2" a="1"/>
  <c r="G19" i="2" s="1"/>
  <c r="F19" i="2" a="1"/>
  <c r="F19" i="2" s="1"/>
  <c r="E19" i="2" a="1"/>
  <c r="E19" i="2" s="1"/>
  <c r="D19" i="2" a="1"/>
  <c r="D19" i="2" s="1"/>
  <c r="F59" i="1" s="1"/>
  <c r="H18" i="2" a="1"/>
  <c r="H18" i="2" s="1"/>
  <c r="H31" i="1" s="1"/>
  <c r="G18" i="2" a="1"/>
  <c r="G18" i="2" s="1"/>
  <c r="F18" i="2" a="1"/>
  <c r="F18" i="2" s="1"/>
  <c r="I31" i="1" s="1"/>
  <c r="E18" i="2" a="1"/>
  <c r="E18" i="2" s="1"/>
  <c r="D18" i="2" a="1"/>
  <c r="D18" i="2" s="1"/>
  <c r="F31" i="1" s="1"/>
  <c r="H17" i="2" a="1"/>
  <c r="H17" i="2" s="1"/>
  <c r="G17" i="2" a="1"/>
  <c r="G17" i="2" s="1"/>
  <c r="F17" i="2" a="1"/>
  <c r="F17" i="2" s="1"/>
  <c r="E17" i="2" a="1"/>
  <c r="E17" i="2" s="1"/>
  <c r="G58" i="1" s="1"/>
  <c r="D17" i="2" a="1"/>
  <c r="D17" i="2" s="1"/>
  <c r="F58" i="1" s="1"/>
  <c r="H16" i="2" a="1"/>
  <c r="H16" i="2" s="1"/>
  <c r="G16" i="2" a="1"/>
  <c r="G16" i="2" s="1"/>
  <c r="F16" i="2" a="1"/>
  <c r="F16" i="2" s="1"/>
  <c r="E16" i="2" a="1"/>
  <c r="E16" i="2" s="1"/>
  <c r="D16" i="2" a="1"/>
  <c r="D16" i="2" s="1"/>
  <c r="F36" i="1" s="1"/>
  <c r="H15" i="2" a="1"/>
  <c r="H15" i="2" s="1"/>
  <c r="P60" i="1" s="1"/>
  <c r="G15" i="2" a="1"/>
  <c r="G15" i="2" s="1"/>
  <c r="F15" i="2" a="1"/>
  <c r="F15" i="2" s="1"/>
  <c r="E15" i="2" a="1"/>
  <c r="E15" i="2" s="1"/>
  <c r="G60" i="1" s="1"/>
  <c r="D15" i="2" a="1"/>
  <c r="D15" i="2" s="1"/>
  <c r="F60" i="1" s="1"/>
  <c r="H14" i="2" a="1"/>
  <c r="H14" i="2" s="1"/>
  <c r="G14" i="2" a="1"/>
  <c r="G14" i="2" s="1"/>
  <c r="F14" i="2" a="1"/>
  <c r="F14" i="2" s="1"/>
  <c r="E14" i="2" a="1"/>
  <c r="E14" i="2" s="1"/>
  <c r="D14" i="2" a="1"/>
  <c r="D14" i="2" s="1"/>
  <c r="F37" i="1" s="1"/>
  <c r="H13" i="2" a="1"/>
  <c r="H13" i="2" s="1"/>
  <c r="G13" i="2" a="1"/>
  <c r="G13" i="2" s="1"/>
  <c r="F13" i="2" a="1"/>
  <c r="F13" i="2" s="1"/>
  <c r="E13" i="2" a="1"/>
  <c r="E13" i="2" s="1"/>
  <c r="D13" i="2" a="1"/>
  <c r="D13" i="2" s="1"/>
  <c r="F15" i="1" s="1"/>
  <c r="H12" i="2" a="1"/>
  <c r="H12" i="2" s="1"/>
  <c r="G12" i="2" a="1"/>
  <c r="G12" i="2" s="1"/>
  <c r="F12" i="2" a="1"/>
  <c r="F12" i="2" s="1"/>
  <c r="E12" i="2" a="1"/>
  <c r="E12" i="2" s="1"/>
  <c r="D12" i="2" a="1"/>
  <c r="D12" i="2" s="1"/>
  <c r="F14" i="1" s="1"/>
  <c r="H11" i="2" a="1"/>
  <c r="H11" i="2" s="1"/>
  <c r="H10" i="1" s="1"/>
  <c r="G11" i="2" a="1"/>
  <c r="G11" i="2" s="1"/>
  <c r="F11" i="2" a="1"/>
  <c r="F11" i="2" s="1"/>
  <c r="E11" i="2" a="1"/>
  <c r="E11" i="2" s="1"/>
  <c r="D11" i="2" a="1"/>
  <c r="D11" i="2" s="1"/>
  <c r="F10" i="1" s="1"/>
  <c r="H10" i="2" a="1"/>
  <c r="H10" i="2" s="1"/>
  <c r="G10" i="2" a="1"/>
  <c r="G10" i="2" s="1"/>
  <c r="F10" i="2" a="1"/>
  <c r="F10" i="2" s="1"/>
  <c r="E10" i="2" a="1"/>
  <c r="E10" i="2" s="1"/>
  <c r="D10" i="2" a="1"/>
  <c r="D10" i="2" s="1"/>
  <c r="H9" i="2" a="1"/>
  <c r="H9" i="2" s="1"/>
  <c r="H8" i="1" s="1"/>
  <c r="G9" i="2" a="1"/>
  <c r="G9" i="2" s="1"/>
  <c r="F9" i="2" a="1"/>
  <c r="F9" i="2" s="1"/>
  <c r="I8" i="1" s="1"/>
  <c r="E9" i="2" a="1"/>
  <c r="E9" i="2" s="1"/>
  <c r="D9" i="2" a="1"/>
  <c r="D9" i="2" s="1"/>
  <c r="H8" i="2" a="1"/>
  <c r="H8" i="2" s="1"/>
  <c r="G8" i="2" a="1"/>
  <c r="G8" i="2" s="1"/>
  <c r="F8" i="2" a="1"/>
  <c r="F8" i="2" s="1"/>
  <c r="E8" i="2" a="1"/>
  <c r="E8" i="2" s="1"/>
  <c r="D8" i="2" a="1"/>
  <c r="D8" i="2" s="1"/>
  <c r="H7" i="2" a="1"/>
  <c r="H7" i="2" s="1"/>
  <c r="G7" i="2" a="1"/>
  <c r="G7" i="2" s="1"/>
  <c r="F7" i="2" a="1"/>
  <c r="F7" i="2" s="1"/>
  <c r="E7" i="2" a="1"/>
  <c r="E7" i="2" s="1"/>
  <c r="D7" i="2" a="1"/>
  <c r="D7" i="2" s="1"/>
  <c r="H6" i="2" a="1"/>
  <c r="H6" i="2" s="1"/>
  <c r="G6" i="2" a="1"/>
  <c r="G6" i="2" s="1"/>
  <c r="F6" i="2" a="1"/>
  <c r="F6" i="2" s="1"/>
  <c r="E6" i="2" a="1"/>
  <c r="E6" i="2" s="1"/>
  <c r="D6" i="2" a="1"/>
  <c r="D6" i="2" s="1"/>
  <c r="H5" i="2" a="1"/>
  <c r="H5" i="2" s="1"/>
  <c r="G5" i="2" a="1"/>
  <c r="G5" i="2" s="1"/>
  <c r="F5" i="2" a="1"/>
  <c r="F5" i="2" s="1"/>
  <c r="E5" i="2" a="1"/>
  <c r="E5" i="2" s="1"/>
  <c r="D5" i="2" a="1"/>
  <c r="D5" i="2" s="1"/>
  <c r="H4" i="2" a="1"/>
  <c r="H4" i="2" s="1"/>
  <c r="G4" i="2" a="1"/>
  <c r="G4" i="2" s="1"/>
  <c r="F4" i="2" a="1"/>
  <c r="F4" i="2" s="1"/>
  <c r="I3" i="1" s="1"/>
  <c r="E4" i="2" a="1"/>
  <c r="E4" i="2" s="1"/>
  <c r="D4" i="2" a="1"/>
  <c r="D4" i="2" s="1"/>
  <c r="M6" i="1"/>
  <c r="L6" i="1"/>
  <c r="M5" i="1"/>
  <c r="L5" i="1"/>
  <c r="M4" i="1"/>
  <c r="L4" i="1"/>
  <c r="F3" i="1" l="1"/>
  <c r="I26" i="1"/>
  <c r="G15" i="1"/>
  <c r="P14" i="1"/>
  <c r="G3" i="1"/>
  <c r="H2" i="3"/>
  <c r="P15" i="1"/>
  <c r="G61" i="1"/>
  <c r="I39" i="1"/>
  <c r="P47" i="1"/>
  <c r="H15" i="1"/>
  <c r="P30" i="1"/>
  <c r="I59" i="1"/>
  <c r="P26" i="1"/>
  <c r="H40" i="1"/>
  <c r="G28" i="1"/>
  <c r="G39" i="1"/>
  <c r="I58" i="1"/>
  <c r="P39" i="1"/>
  <c r="G48" i="1"/>
  <c r="I43" i="1"/>
  <c r="H30" i="1"/>
  <c r="P41" i="1"/>
  <c r="P5" i="1"/>
  <c r="I47" i="1"/>
  <c r="H26" i="1"/>
  <c r="G6" i="1"/>
  <c r="I28" i="1"/>
  <c r="P6" i="1"/>
  <c r="H6" i="1"/>
  <c r="P3" i="1"/>
  <c r="F7" i="1"/>
  <c r="G10" i="1"/>
  <c r="I37" i="1"/>
  <c r="P61" i="1"/>
  <c r="G29" i="1"/>
  <c r="I48" i="1"/>
  <c r="H14" i="1"/>
  <c r="H61" i="1"/>
  <c r="I5" i="1"/>
  <c r="G42" i="1"/>
  <c r="G47" i="1"/>
  <c r="I15" i="1"/>
  <c r="P36" i="1"/>
  <c r="H36" i="1"/>
  <c r="F4" i="1"/>
  <c r="G7" i="1"/>
  <c r="I10" i="1"/>
  <c r="P58" i="1"/>
  <c r="G27" i="1"/>
  <c r="I29" i="1"/>
  <c r="P43" i="1"/>
  <c r="H3" i="1"/>
  <c r="F9" i="1"/>
  <c r="I42" i="1"/>
  <c r="G9" i="1"/>
  <c r="I9" i="1"/>
  <c r="P42" i="1"/>
  <c r="I6" i="1"/>
  <c r="P9" i="1"/>
  <c r="G4" i="1"/>
  <c r="I7" i="1"/>
  <c r="P37" i="1"/>
  <c r="H37" i="1"/>
  <c r="G59" i="1"/>
  <c r="G36" i="1"/>
  <c r="G37" i="1"/>
  <c r="I4" i="1"/>
  <c r="P10" i="1"/>
  <c r="G31" i="1"/>
  <c r="I25" i="1"/>
  <c r="P29" i="1"/>
  <c r="G38" i="1"/>
  <c r="H28" i="1"/>
  <c r="G5" i="1"/>
  <c r="I36" i="1"/>
  <c r="P59" i="1"/>
  <c r="H5" i="1"/>
  <c r="H9" i="1"/>
  <c r="F6" i="1"/>
  <c r="P7" i="1"/>
  <c r="H7" i="1"/>
  <c r="G14" i="1"/>
  <c r="I60" i="1"/>
  <c r="P25" i="1"/>
  <c r="G30" i="1"/>
  <c r="I40" i="1"/>
  <c r="H43" i="1"/>
  <c r="P8" i="1"/>
  <c r="H60" i="1"/>
  <c r="P4" i="1"/>
  <c r="F8" i="1"/>
  <c r="F5" i="1"/>
  <c r="G8" i="1"/>
  <c r="I14" i="1"/>
  <c r="P31" i="1"/>
  <c r="G41" i="1"/>
  <c r="I30" i="1"/>
  <c r="P38" i="1"/>
  <c r="H41" i="1"/>
  <c r="H58" i="1"/>
  <c r="K3" i="1"/>
  <c r="L3" i="1" s="1"/>
  <c r="M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4"/>
        </ext>
      </extLst>
    </bk>
    <bk>
      <extLst>
        <ext uri="{3e2802c4-a4d2-4d8b-9148-e3be6c30e623}">
          <xlrd:rvb i="105"/>
        </ext>
      </extLst>
    </bk>
  </futureMetadata>
  <cellMetadata count="1">
    <bk>
      <rc t="1" v="0"/>
    </bk>
  </cellMetadata>
  <valueMetadata count="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valueMetadata>
</metadata>
</file>

<file path=xl/sharedStrings.xml><?xml version="1.0" encoding="utf-8"?>
<sst xmlns="http://schemas.openxmlformats.org/spreadsheetml/2006/main" count="160" uniqueCount="106">
  <si>
    <t>Company</t>
  </si>
  <si>
    <t>Ticker</t>
  </si>
  <si>
    <t>Stock Price</t>
  </si>
  <si>
    <t>MC</t>
  </si>
  <si>
    <t>Net Cash</t>
  </si>
  <si>
    <t>EV</t>
  </si>
  <si>
    <t>Discount</t>
  </si>
  <si>
    <t>QTD</t>
  </si>
  <si>
    <t>Coinbase</t>
  </si>
  <si>
    <t>COIN</t>
  </si>
  <si>
    <t>Q322</t>
  </si>
  <si>
    <t>2022 EV/E</t>
  </si>
  <si>
    <t>2023 EV/E</t>
  </si>
  <si>
    <t>2022 E</t>
  </si>
  <si>
    <t>2023 E</t>
  </si>
  <si>
    <t>MSTR</t>
  </si>
  <si>
    <t>MicroStrategy</t>
  </si>
  <si>
    <t>BitNile</t>
  </si>
  <si>
    <t>NILE</t>
  </si>
  <si>
    <t>Core Scientific</t>
  </si>
  <si>
    <t>CORZ</t>
  </si>
  <si>
    <t>Galaxy Digital</t>
  </si>
  <si>
    <t>GLXY</t>
  </si>
  <si>
    <t>Greenidge</t>
  </si>
  <si>
    <t>GREE</t>
  </si>
  <si>
    <t>Marathon Digital</t>
  </si>
  <si>
    <t>MARA</t>
  </si>
  <si>
    <t>Riot Blockchain</t>
  </si>
  <si>
    <t>RIOT</t>
  </si>
  <si>
    <t>AMD</t>
  </si>
  <si>
    <t>NVIDIA</t>
  </si>
  <si>
    <t>CME Group</t>
  </si>
  <si>
    <t>PayPal</t>
  </si>
  <si>
    <t>Robinhood</t>
  </si>
  <si>
    <t>Shopify</t>
  </si>
  <si>
    <t>UWM</t>
  </si>
  <si>
    <t>UWMC</t>
  </si>
  <si>
    <t>SHOP</t>
  </si>
  <si>
    <t>HOOD</t>
  </si>
  <si>
    <t>PYPL</t>
  </si>
  <si>
    <t>CME</t>
  </si>
  <si>
    <t>NVDA</t>
  </si>
  <si>
    <t>Transamerica Corporation</t>
  </si>
  <si>
    <t>JP Morgan Chase</t>
  </si>
  <si>
    <t>Banking</t>
  </si>
  <si>
    <t>Fannie Mae</t>
  </si>
  <si>
    <t>Bank of America</t>
  </si>
  <si>
    <t>Citigroup</t>
  </si>
  <si>
    <t>Well Fargo</t>
  </si>
  <si>
    <t>State Farm</t>
  </si>
  <si>
    <t>MetLife</t>
  </si>
  <si>
    <t>Freddie Mac</t>
  </si>
  <si>
    <t>Goldman Sachs</t>
  </si>
  <si>
    <t>Morgan Stanley</t>
  </si>
  <si>
    <t>Insurance</t>
  </si>
  <si>
    <t>JPM</t>
  </si>
  <si>
    <t>FNMA</t>
  </si>
  <si>
    <t>BAC</t>
  </si>
  <si>
    <t>C</t>
  </si>
  <si>
    <t>WFC</t>
  </si>
  <si>
    <t>STFGX</t>
  </si>
  <si>
    <t>MET</t>
  </si>
  <si>
    <t>FMCC</t>
  </si>
  <si>
    <t>GS</t>
  </si>
  <si>
    <t>MS</t>
  </si>
  <si>
    <t>BRKA</t>
  </si>
  <si>
    <t>TSTRX</t>
  </si>
  <si>
    <t>Visa</t>
  </si>
  <si>
    <t>V</t>
  </si>
  <si>
    <t>MA</t>
  </si>
  <si>
    <t>Discover Financial Services</t>
  </si>
  <si>
    <t>Mastercard</t>
  </si>
  <si>
    <t>American Express</t>
  </si>
  <si>
    <t>DFS</t>
  </si>
  <si>
    <t>AXP</t>
  </si>
  <si>
    <t>EMP</t>
  </si>
  <si>
    <t>PRICE</t>
  </si>
  <si>
    <t>INDUSTRY</t>
  </si>
  <si>
    <t>P/E</t>
  </si>
  <si>
    <t>Industry</t>
  </si>
  <si>
    <t>24 HR</t>
  </si>
  <si>
    <t>Blockchain</t>
  </si>
  <si>
    <t>Semiconductor</t>
  </si>
  <si>
    <t>Money Management</t>
  </si>
  <si>
    <t>Intel</t>
  </si>
  <si>
    <t>INTC</t>
  </si>
  <si>
    <t>E-Commerce</t>
  </si>
  <si>
    <t>AAPL</t>
  </si>
  <si>
    <t>Category</t>
  </si>
  <si>
    <t>crypto</t>
  </si>
  <si>
    <t>semiconductors, hardware</t>
  </si>
  <si>
    <t>banking</t>
  </si>
  <si>
    <t>insurance</t>
  </si>
  <si>
    <t>Berkshire Hathaway</t>
  </si>
  <si>
    <t>TECHNOLOGY</t>
  </si>
  <si>
    <t>CRYPTO</t>
  </si>
  <si>
    <t>COMMUNICATIONS</t>
  </si>
  <si>
    <t>CONSUMER STAPLES</t>
  </si>
  <si>
    <t>INDUSTRIALS</t>
  </si>
  <si>
    <t>CONSUMER DISCRETIONARY</t>
  </si>
  <si>
    <t>MATERIALS</t>
  </si>
  <si>
    <t>ENERGY</t>
  </si>
  <si>
    <t>REALESTATE</t>
  </si>
  <si>
    <t>FINANCIAL</t>
  </si>
  <si>
    <t>HEALTHCARE</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</si>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</sst>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quot;X&quot;"/>
    <numFmt numFmtId="165" formatCode="_([$$-409]* #,##0.00_);_([$$-409]* \(#,##0.00\);_([$$-409]* &quot;-&quot;??_);_(@_)"/>
    <numFmt numFmtId="166" formatCode="&quot;$&quot;#,##0.00"/>
    <numFmt numFmtId="167" formatCode="0\ \X"/>
  </numFmts>
  <fonts count="14">
    <font>
      <sz val="11"/>
      <color theme="1"/>
      <name val="Calibri"/>
      <family val="2"/>
      <scheme val="minor"/>
    </font>
    <font>
      <sz val="11"/>
      <color rgb="FF000000"/>
      <name val="Calibri"/>
      <family val="2"/>
      <charset val="1"/>
    </font>
    <font>
      <b/>
      <sz val="10"/>
      <color rgb="FF000000"/>
      <name val="Calibri"/>
      <family val="2"/>
      <charset val="1"/>
    </font>
    <font>
      <b/>
      <u/>
      <sz val="11"/>
      <color rgb="FF000000"/>
      <name val="Calibri"/>
      <family val="2"/>
      <charset val="1"/>
    </font>
    <font>
      <b/>
      <sz val="11"/>
      <color rgb="FF000000"/>
      <name val="Calibri"/>
      <family val="2"/>
      <charset val="1"/>
    </font>
    <font>
      <u/>
      <sz val="11"/>
      <color theme="10"/>
      <name val="Calibri"/>
      <family val="2"/>
      <scheme val="minor"/>
    </font>
    <font>
      <sz val="11"/>
      <color rgb="FF00B0F0"/>
      <name val="Calibri"/>
      <family val="2"/>
      <scheme val="minor"/>
    </font>
    <font>
      <b/>
      <sz val="11"/>
      <color theme="1"/>
      <name val="Calibri"/>
      <family val="2"/>
      <scheme val="minor"/>
    </font>
    <font>
      <i/>
      <u/>
      <sz val="11"/>
      <color theme="10"/>
      <name val="Calibri"/>
      <family val="2"/>
      <scheme val="minor"/>
    </font>
    <font>
      <i/>
      <sz val="11"/>
      <color theme="1"/>
      <name val="Calibri"/>
      <family val="2"/>
      <scheme val="minor"/>
    </font>
    <font>
      <b/>
      <sz val="14"/>
      <color theme="1"/>
      <name val="Calibri"/>
      <family val="2"/>
      <scheme val="minor"/>
    </font>
    <font>
      <b/>
      <sz val="11"/>
      <color rgb="FF000000"/>
      <name val="Calibri"/>
      <family val="2"/>
    </font>
    <font>
      <sz val="10"/>
      <color theme="1"/>
      <name val="Arial Unicode MS"/>
    </font>
    <font>
      <b/>
      <sz val="26"/>
      <color theme="1"/>
      <name val="Berlin Sans FB Demi"/>
      <family val="2"/>
    </font>
  </fonts>
  <fills count="9">
    <fill>
      <patternFill patternType="none"/>
    </fill>
    <fill>
      <patternFill patternType="gray125"/>
    </fill>
    <fill>
      <patternFill patternType="solid">
        <fgColor rgb="FFDDDDDD"/>
        <bgColor rgb="FFCCCCCC"/>
      </patternFill>
    </fill>
    <fill>
      <patternFill patternType="solid">
        <fgColor rgb="FFF4C602"/>
        <bgColor indexed="64"/>
      </patternFill>
    </fill>
    <fill>
      <patternFill patternType="solid">
        <fgColor rgb="FF00B0F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6">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4">
    <xf numFmtId="0" fontId="0" fillId="0" borderId="0"/>
    <xf numFmtId="0" fontId="1" fillId="0" borderId="0"/>
    <xf numFmtId="0" fontId="2" fillId="2" borderId="0" applyBorder="0" applyProtection="0"/>
    <xf numFmtId="0" fontId="5" fillId="0" borderId="0" applyNumberFormat="0" applyFill="0" applyBorder="0" applyAlignment="0" applyProtection="0"/>
  </cellStyleXfs>
  <cellXfs count="64">
    <xf numFmtId="0" fontId="0" fillId="0" borderId="0" xfId="0"/>
    <xf numFmtId="0" fontId="3" fillId="0" borderId="0" xfId="1" applyFont="1"/>
    <xf numFmtId="0" fontId="4" fillId="0" borderId="0" xfId="1" applyFont="1" applyAlignment="1">
      <alignment horizontal="center"/>
    </xf>
    <xf numFmtId="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3" fontId="6" fillId="0" borderId="0" xfId="0" applyNumberFormat="1" applyFont="1" applyAlignment="1">
      <alignment horizontal="center"/>
    </xf>
    <xf numFmtId="0" fontId="6" fillId="0" borderId="0" xfId="0" applyFont="1" applyAlignment="1">
      <alignment horizontal="center"/>
    </xf>
    <xf numFmtId="0" fontId="6" fillId="0" borderId="0" xfId="0" applyFont="1"/>
    <xf numFmtId="165" fontId="0" fillId="0" borderId="0" xfId="0" applyNumberFormat="1"/>
    <xf numFmtId="3" fontId="0" fillId="0" borderId="0" xfId="0" applyNumberFormat="1"/>
    <xf numFmtId="4" fontId="0" fillId="0" borderId="0" xfId="0" applyNumberFormat="1"/>
    <xf numFmtId="0" fontId="0" fillId="0" borderId="0" xfId="0" applyAlignment="1">
      <alignment horizontal="left"/>
    </xf>
    <xf numFmtId="9" fontId="6" fillId="0" borderId="0" xfId="0" applyNumberFormat="1" applyFont="1" applyAlignment="1">
      <alignment horizontal="center"/>
    </xf>
    <xf numFmtId="0" fontId="7" fillId="0" borderId="0" xfId="0" applyFont="1" applyAlignment="1">
      <alignment horizontal="center"/>
    </xf>
    <xf numFmtId="10" fontId="0" fillId="0" borderId="0" xfId="0" applyNumberFormat="1"/>
    <xf numFmtId="10" fontId="0" fillId="0" borderId="0" xfId="0" applyNumberFormat="1" applyFont="1" applyAlignment="1">
      <alignment horizontal="center"/>
    </xf>
    <xf numFmtId="0" fontId="8" fillId="0" borderId="0" xfId="3" applyFont="1"/>
    <xf numFmtId="0" fontId="9" fillId="0" borderId="0" xfId="0" applyFont="1"/>
    <xf numFmtId="167" fontId="0" fillId="0" borderId="0" xfId="0" applyNumberFormat="1" applyAlignment="1">
      <alignment horizontal="center"/>
    </xf>
    <xf numFmtId="0" fontId="7" fillId="3" borderId="2" xfId="0" applyFont="1" applyFill="1" applyBorder="1"/>
    <xf numFmtId="0" fontId="7" fillId="3" borderId="0" xfId="0" applyFont="1" applyFill="1" applyBorder="1"/>
    <xf numFmtId="0" fontId="7" fillId="3" borderId="5" xfId="0" applyFont="1" applyFill="1" applyBorder="1"/>
    <xf numFmtId="0" fontId="7" fillId="4" borderId="2" xfId="0" applyFont="1" applyFill="1" applyBorder="1"/>
    <xf numFmtId="0" fontId="7" fillId="4" borderId="0" xfId="0" applyFont="1" applyFill="1" applyBorder="1"/>
    <xf numFmtId="0" fontId="7" fillId="4" borderId="5" xfId="0" applyFont="1" applyFill="1" applyBorder="1"/>
    <xf numFmtId="0" fontId="7" fillId="5" borderId="2" xfId="0" applyFont="1" applyFill="1" applyBorder="1"/>
    <xf numFmtId="0" fontId="7" fillId="5" borderId="0" xfId="0" applyFont="1" applyFill="1" applyBorder="1"/>
    <xf numFmtId="0" fontId="7" fillId="5" borderId="5" xfId="0" applyFont="1" applyFill="1" applyBorder="1"/>
    <xf numFmtId="0" fontId="7" fillId="6" borderId="2" xfId="0" applyFont="1" applyFill="1" applyBorder="1"/>
    <xf numFmtId="0" fontId="7" fillId="6" borderId="0" xfId="0" applyFont="1" applyFill="1" applyBorder="1"/>
    <xf numFmtId="0" fontId="7" fillId="6" borderId="5" xfId="0" applyFont="1" applyFill="1" applyBorder="1"/>
    <xf numFmtId="0" fontId="11" fillId="0" borderId="0" xfId="1" applyFont="1" applyAlignment="1">
      <alignment horizontal="center"/>
    </xf>
    <xf numFmtId="0" fontId="7" fillId="0" borderId="0" xfId="0" applyFont="1"/>
    <xf numFmtId="166" fontId="0" fillId="0" borderId="0" xfId="0" applyNumberFormat="1" applyAlignment="1">
      <alignment horizontal="left"/>
    </xf>
    <xf numFmtId="0" fontId="7" fillId="7" borderId="2" xfId="0" applyFont="1" applyFill="1" applyBorder="1"/>
    <xf numFmtId="0" fontId="7" fillId="7" borderId="0" xfId="0" applyFont="1" applyFill="1" applyBorder="1"/>
    <xf numFmtId="0" fontId="7" fillId="7" borderId="5" xfId="0" applyFont="1" applyFill="1" applyBorder="1"/>
    <xf numFmtId="0" fontId="7" fillId="8" borderId="2" xfId="0" applyFont="1" applyFill="1" applyBorder="1"/>
    <xf numFmtId="0" fontId="7" fillId="8" borderId="0" xfId="0" applyFont="1" applyFill="1" applyBorder="1"/>
    <xf numFmtId="0" fontId="7" fillId="8" borderId="5" xfId="0" applyFont="1" applyFill="1" applyBorder="1"/>
    <xf numFmtId="49" fontId="0" fillId="0" borderId="0" xfId="0" applyNumberFormat="1" applyAlignment="1">
      <alignment horizontal="center"/>
    </xf>
    <xf numFmtId="0" fontId="10" fillId="8" borderId="1" xfId="0" applyFont="1" applyFill="1" applyBorder="1" applyAlignment="1">
      <alignment horizontal="center" vertical="center" textRotation="90"/>
    </xf>
    <xf numFmtId="0" fontId="10" fillId="8" borderId="3" xfId="0" applyFont="1" applyFill="1" applyBorder="1" applyAlignment="1">
      <alignment horizontal="center" vertical="center" textRotation="90"/>
    </xf>
    <xf numFmtId="0" fontId="10" fillId="8" borderId="4" xfId="0" applyFont="1" applyFill="1" applyBorder="1" applyAlignment="1">
      <alignment horizontal="center" vertical="center" textRotation="90"/>
    </xf>
    <xf numFmtId="0" fontId="10" fillId="3" borderId="1" xfId="0" applyFont="1" applyFill="1" applyBorder="1" applyAlignment="1">
      <alignment horizontal="center" vertical="center" textRotation="90"/>
    </xf>
    <xf numFmtId="0" fontId="10" fillId="3" borderId="3" xfId="0" applyFont="1" applyFill="1" applyBorder="1" applyAlignment="1">
      <alignment horizontal="center" vertical="center" textRotation="90"/>
    </xf>
    <xf numFmtId="0" fontId="10" fillId="3" borderId="4" xfId="0" applyFont="1" applyFill="1" applyBorder="1" applyAlignment="1">
      <alignment horizontal="center" vertical="center" textRotation="90"/>
    </xf>
    <xf numFmtId="0" fontId="10" fillId="4" borderId="1" xfId="0" applyFont="1" applyFill="1" applyBorder="1" applyAlignment="1">
      <alignment horizontal="center" vertical="center" textRotation="90"/>
    </xf>
    <xf numFmtId="0" fontId="10" fillId="4" borderId="3" xfId="0" applyFont="1" applyFill="1" applyBorder="1" applyAlignment="1">
      <alignment horizontal="center" vertical="center" textRotation="90"/>
    </xf>
    <xf numFmtId="0" fontId="10" fillId="4" borderId="4" xfId="0" applyFont="1" applyFill="1" applyBorder="1" applyAlignment="1">
      <alignment horizontal="center" vertical="center" textRotation="90"/>
    </xf>
    <xf numFmtId="0" fontId="10" fillId="5" borderId="1" xfId="0" applyFont="1" applyFill="1" applyBorder="1" applyAlignment="1">
      <alignment horizontal="center" vertical="center" textRotation="90"/>
    </xf>
    <xf numFmtId="0" fontId="10" fillId="5" borderId="3" xfId="0" applyFont="1" applyFill="1" applyBorder="1" applyAlignment="1">
      <alignment horizontal="center" vertical="center" textRotation="90"/>
    </xf>
    <xf numFmtId="0" fontId="10" fillId="5" borderId="4" xfId="0" applyFont="1" applyFill="1" applyBorder="1" applyAlignment="1">
      <alignment horizontal="center" vertical="center" textRotation="90"/>
    </xf>
    <xf numFmtId="0" fontId="10" fillId="6" borderId="1" xfId="0" applyFont="1" applyFill="1" applyBorder="1" applyAlignment="1">
      <alignment horizontal="center" vertical="center" textRotation="90"/>
    </xf>
    <xf numFmtId="0" fontId="10" fillId="6" borderId="3" xfId="0" applyFont="1" applyFill="1" applyBorder="1" applyAlignment="1">
      <alignment horizontal="center" vertical="center" textRotation="90"/>
    </xf>
    <xf numFmtId="0" fontId="10" fillId="6" borderId="4" xfId="0" applyFont="1" applyFill="1" applyBorder="1" applyAlignment="1">
      <alignment horizontal="center" vertical="center" textRotation="90"/>
    </xf>
    <xf numFmtId="0" fontId="10" fillId="7" borderId="1" xfId="0" applyFont="1" applyFill="1" applyBorder="1" applyAlignment="1">
      <alignment horizontal="center" vertical="center" textRotation="90"/>
    </xf>
    <xf numFmtId="0" fontId="10" fillId="7" borderId="3" xfId="0" applyFont="1" applyFill="1" applyBorder="1" applyAlignment="1">
      <alignment horizontal="center" vertical="center" textRotation="90"/>
    </xf>
    <xf numFmtId="0" fontId="10" fillId="7" borderId="4" xfId="0" applyFont="1" applyFill="1" applyBorder="1" applyAlignment="1">
      <alignment horizontal="center" vertical="center" textRotation="90"/>
    </xf>
    <xf numFmtId="0" fontId="12" fillId="0" borderId="0" xfId="0" applyFont="1" applyAlignment="1">
      <alignment horizontal="center" vertical="center"/>
    </xf>
    <xf numFmtId="0" fontId="13" fillId="0" borderId="0" xfId="0" applyFont="1" applyAlignment="1">
      <alignment horizontal="left"/>
    </xf>
    <xf numFmtId="4" fontId="13" fillId="0" borderId="0" xfId="0" applyNumberFormat="1" applyFont="1" applyAlignment="1">
      <alignment horizontal="right"/>
    </xf>
  </cellXfs>
  <cellStyles count="4">
    <cellStyle name="Explanatory Text 2" xfId="2" xr:uid="{88885B85-9318-455C-A569-4E5981D5633A}"/>
    <cellStyle name="Hyperlink" xfId="3" builtinId="8"/>
    <cellStyle name="Normal" xfId="0" builtinId="0"/>
    <cellStyle name="Normal 2" xfId="1" xr:uid="{1708D0A0-A1BF-4D01-93FD-B700A1D50C77}"/>
  </cellStyles>
  <dxfs count="16">
    <dxf>
      <font>
        <b/>
        <i val="0"/>
        <color rgb="FF00B050"/>
      </font>
    </dxf>
    <dxf>
      <font>
        <b/>
        <i val="0"/>
        <color rgb="FFFF0000"/>
      </font>
    </dxf>
    <dxf>
      <font>
        <b/>
        <i val="0"/>
        <color rgb="FF00B050"/>
      </font>
    </dxf>
    <dxf>
      <font>
        <b/>
        <i val="0"/>
        <color rgb="FFFF0000"/>
      </font>
    </dxf>
    <dxf>
      <font>
        <b/>
        <i val="0"/>
        <color rgb="FF00B050"/>
      </font>
    </dxf>
    <dxf>
      <font>
        <b/>
        <i val="0"/>
        <color rgb="FFFF0000"/>
      </font>
    </dxf>
    <dxf>
      <numFmt numFmtId="167" formatCode="0\ \X"/>
      <alignment horizontal="center" vertical="bottom" textRotation="0" wrapText="0" indent="0" justifyLastLine="0" shrinkToFit="0" readingOrder="0"/>
    </dxf>
    <dxf>
      <font>
        <b val="0"/>
        <i val="0"/>
        <strike val="0"/>
        <condense val="0"/>
        <extend val="0"/>
        <outline val="0"/>
        <shadow val="0"/>
        <u val="none"/>
        <vertAlign val="baseline"/>
        <sz val="11"/>
        <color rgb="FF00B0F0"/>
        <name val="Calibri"/>
        <family val="2"/>
        <scheme val="minor"/>
      </font>
    </dxf>
    <dxf>
      <font>
        <b val="0"/>
        <i val="0"/>
        <strike val="0"/>
        <condense val="0"/>
        <extend val="0"/>
        <outline val="0"/>
        <shadow val="0"/>
        <u val="none"/>
        <vertAlign val="baseline"/>
        <sz val="11"/>
        <color rgb="FF00B0F0"/>
        <name val="Calibri"/>
        <family val="2"/>
        <scheme val="minor"/>
      </font>
    </dxf>
    <dxf>
      <numFmt numFmtId="3" formatCode="#,##0"/>
      <alignment horizontal="center" vertical="bottom" textRotation="0" wrapText="0" indent="0" justifyLastLine="0" shrinkToFit="0" readingOrder="0"/>
    </dxf>
    <dxf>
      <font>
        <b val="0"/>
      </font>
      <numFmt numFmtId="14" formatCode="0.00%"/>
      <alignment horizontal="center" vertical="bottom" textRotation="0" wrapText="0" indent="0" justifyLastLine="0" shrinkToFit="0" readingOrder="0"/>
    </dxf>
    <dxf>
      <numFmt numFmtId="166" formatCode="&quot;$&quot;#,##0.00"/>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center" vertical="bottom" textRotation="0" wrapText="0" indent="0" justifyLastLine="0" shrinkToFit="0" readingOrder="0"/>
    </dxf>
    <dxf>
      <font>
        <i/>
      </font>
    </dxf>
    <dxf>
      <font>
        <b/>
        <i val="0"/>
        <strike val="0"/>
        <condense val="0"/>
        <extend val="0"/>
        <outline val="0"/>
        <shadow val="0"/>
        <u val="none"/>
        <vertAlign val="baseline"/>
        <sz val="11"/>
        <color rgb="FF000000"/>
        <name val="Calibri"/>
        <family val="2"/>
        <charset val="1"/>
        <scheme val="none"/>
      </font>
      <alignment horizontal="center" vertical="bottom" textRotation="0" wrapText="0" indent="0" justifyLastLine="0" shrinkToFit="0" readingOrder="0"/>
    </dxf>
  </dxfs>
  <tableStyles count="0" defaultTableStyle="TableStyleMedium2" defaultPivotStyle="PivotStyleLight16"/>
  <colors>
    <mruColors>
      <color rgb="FFF4C6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12</v>
    <v>1</v>
  </rv>
  <rv s="1">
    <v>https://www.bing.com/financeapi/forcetrigger?t=bzu86h&amp;q=XNAS%3aCOIN&amp;form=skydnc</v>
    <v>Learn more on Bing</v>
  </rv>
  <rv s="2">
    <v>en-US</v>
    <v>bzu86h</v>
    <v>268435456</v>
    <v>1</v>
    <v>Powered by Refinitiv</v>
    <v>0</v>
    <v>COINBASE GLOBAL, INC. (XNAS:COIN)</v>
    <v>2</v>
    <v>3</v>
    <v>Finance</v>
    <v>4</v>
    <v>331.7</v>
    <v>40.61</v>
    <v>2.5539999999999998</v>
    <v>-1.29</v>
    <v>-6.7750000000000004E-4</v>
    <v>-2.8308E-2</v>
    <v>-0.03</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45.236499999999999</v>
    <v>Financial Technology (Fintech) &amp; Infrastructure</v>
    <v>Stock</v>
    <v>44890.915283378905</v>
    <v>1</v>
    <v>43.7</v>
    <v>10050040000</v>
    <v>COINBASE GLOBAL, INC.</v>
    <v>COINBASE GLOBAL, INC.</v>
    <v>44.76</v>
    <v>8.2423000000000002</v>
    <v>45.57</v>
    <v>44.28</v>
    <v>44.25</v>
    <v>226965600</v>
    <v>COIN</v>
    <v>COINBASE GLOBAL, INC. (XNAS:COIN)</v>
    <v>6451508</v>
    <v>18279583</v>
    <v>2014</v>
  </rv>
  <rv s="3">
    <v>2</v>
  </rv>
  <rv s="1">
    <v>https://www.bing.com/financeapi/forcetrigger?t=a1y1qh&amp;q=XNAS%3aMSTR&amp;form=skydnc</v>
    <v>Learn more on Bing</v>
  </rv>
  <rv s="2">
    <v>en-US</v>
    <v>a1y1qh</v>
    <v>268435456</v>
    <v>1</v>
    <v>Powered by Refinitiv</v>
    <v>0</v>
    <v>MICROSTRATEGY INCORPORATED (XNAS:MSTR)</v>
    <v>2</v>
    <v>3</v>
    <v>Finance</v>
    <v>5</v>
    <v>743.99</v>
    <v>134.09</v>
    <v>2.1572</v>
    <v>6.61</v>
    <v>-2.4590000000000002E-3</v>
    <v>3.7474E-2</v>
    <v>-0.45</v>
    <v>USD</v>
    <v>MicroStrategy Incorporated is an analytics and business intelligence company. The Company is engaged in the design, development, marketing, and sales of its software platform through licensing arrangements and cloud subscriptions and related services. The Company’s core product offering is its software platform. The MicroStrategy Platform provides customers with the features, such as Pervasive, Modern Analytics; Open, Federated Architecture, and Enterprise Platform. The Company provides a range of MicroStrategy Services, which includes MicroStrategy Support, MicroStrategy Consulting, and MicroStrategy Education. It also provides analytics software and services strategy. Its Pervasive, Modern Analytics includes data visualization and reporting, transformational mobility, hyperintelligence, and custom applications. Its Open, Federated Architecture includes Federated Analytics and Multiple Deployment Options. Its Enterprise Platform includes Enterprise Semantic Graph and Security.</v>
    <v>2172</v>
    <v>Nasdaq Stock Market</v>
    <v>XNAS</v>
    <v>XNAS</v>
    <v>1850 Towers Crescent Plz, TYSONS CORNER, VA, 22182 US</v>
    <v>183</v>
    <v>Software &amp; IT Services</v>
    <v>Stock</v>
    <v>44890.904812082816</v>
    <v>4</v>
    <v>172.02</v>
    <v>1711726000</v>
    <v>MICROSTRATEGY INCORPORATED</v>
    <v>MICROSTRATEGY INCORPORATED</v>
    <v>172.03</v>
    <v>4500.8329999999996</v>
    <v>176.39</v>
    <v>183</v>
    <v>182.55</v>
    <v>9353690</v>
    <v>MSTR</v>
    <v>MICROSTRATEGY INCORPORATED (XNAS:MSTR)</v>
    <v>263416</v>
    <v>819472</v>
    <v>1989</v>
  </rv>
  <rv s="3">
    <v>5</v>
  </rv>
  <rv s="1">
    <v>https://www.bing.com/financeapi/forcetrigger?t=a1r9im&amp;q=XNYS%3aNILE&amp;form=skydnc</v>
    <v>Learn more on Bing</v>
  </rv>
  <rv s="2">
    <v>en-US</v>
    <v>a1r9im</v>
    <v>268435456</v>
    <v>1</v>
    <v>Powered by Refinitiv</v>
    <v>0</v>
    <v>BITNILE HOLDINGS, INC. (XNYS:NILE)</v>
    <v>2</v>
    <v>3</v>
    <v>Finance</v>
    <v>5</v>
    <v>1.87</v>
    <v>0.123</v>
    <v>4.0880999999999998</v>
    <v>-1.5E-3</v>
    <v>-3.569E-2</v>
    <v>-1.0189999999999999E-2</v>
    <v>-5.1999999999999998E-3</v>
    <v>USD</v>
    <v>BitNile Holdings, Inc. is a diversified holding company. The Company owns and operates a data center, at which it mines bitcoin and provides products that support a diverse range of industries, including defense/aerospace, industrial, automotive, telecommunications, medical/biopharma and textiles. In addition, it extends credit to select entrepreneurial businesses through a licensed lending subsidiary. Its real estate segment owns and operates three hotels in Middleton, Wisconsin, a hotel and undeveloped land in Rockford, Illinois, all of which are subject to a mortgage, and a parcel of land in St. Peterburg, Florida. Its BNI segment is involved in bitcoin mining operation and data center operations.</v>
    <v>323</v>
    <v>New York Stock Exchange</v>
    <v>XNYS</v>
    <v>XNYS</v>
    <v>11411 SOUTHERN HIGHLANDS PARKWAY, SUITE 240, LAS VEGAS, NV, 89141 US</v>
    <v>0.15260000000000001</v>
    <v>Financial Technology (Fintech) &amp; Infrastructure</v>
    <v>Stock</v>
    <v>44890.91666688594</v>
    <v>7</v>
    <v>0.14299999999999999</v>
    <v>51980110</v>
    <v>BITNILE HOLDINGS, INC.</v>
    <v>BITNILE HOLDINGS, INC.</v>
    <v>0.1457</v>
    <v>0</v>
    <v>0.1472</v>
    <v>0.1457</v>
    <v>0.14050000000000001</v>
    <v>356761200</v>
    <v>NILE</v>
    <v>BITNILE HOLDINGS, INC. (XNYS:NILE)</v>
    <v>3428333</v>
    <v>4767261</v>
    <v>2017</v>
  </rv>
  <rv s="3">
    <v>8</v>
  </rv>
  <rv s="1">
    <v>https://www.bing.com/financeapi/forcetrigger?t=c1ombh&amp;q=XNAS%3aCORZ&amp;form=skydnc</v>
    <v>Learn more on Bing</v>
  </rv>
  <rv s="2">
    <v>en-US</v>
    <v>c1ombh</v>
    <v>268435456</v>
    <v>1</v>
    <v>Powered by Refinitiv</v>
    <v>0</v>
    <v>CORE SCIENTIFIC, INC. (XNAS:CORZ)</v>
    <v>2</v>
    <v>3</v>
    <v>Finance</v>
    <v>5</v>
    <v>13.7</v>
    <v>0.1212</v>
    <v>2.1019999999999999</v>
    <v>-9.7999999999999997E-3</v>
    <v>8.8597999999999996E-2</v>
    <v>-6.6441E-2</v>
    <v>1.2200000000000001E-2</v>
    <v>USD</v>
    <v>Core Scientific, Inc., formerly Power &amp; Digital Infrastructure Acquisition Corp. is an operator of purpose-built facilities for digital asset minting and a provider of blockchain infrastructure, software solutions and services in North America with approximately 457 megawatts (MWs) of power. The Company's segments include Equipment Sales and Hosting, and Mining. Its Equipment Sales and Hosting segment consists primarily of its blockchain infrastructure and third-party hosting business and equipment sales. Its Mining segment consists of digital asset mining for its own account. The Company mines digital assets for its own account and provides hosting services for other large-scale miners. It mines Bitcoin, Ethereum and other digital assets for third-party hosting customers and for its own account at its six fully operational data centers in North Carolina, Georgia, North Dakota and Kentucky.</v>
    <v>205</v>
    <v>Nasdaq Stock Market</v>
    <v>XNAS</v>
    <v>XNAS</v>
    <v>106 East 6Th Street, Suite 900-145, Suite 300, AUSTIN, TX, 78701 US</v>
    <v>0.157</v>
    <v>Financial Technology (Fintech) &amp; Infrastructure</v>
    <v>Stock</v>
    <v>44890.908308495309</v>
    <v>10</v>
    <v>0.1245</v>
    <v>51572500</v>
    <v>CORE SCIENTIFIC, INC.</v>
    <v>CORE SCIENTIFIC, INC.</v>
    <v>0.14169999999999999</v>
    <v>83.834800000000001</v>
    <v>0.14749999999999999</v>
    <v>0.13769999999999999</v>
    <v>0.14990000000000001</v>
    <v>374528000</v>
    <v>CORZ</v>
    <v>CORE SCIENTIFIC, INC. (XNAS:CORZ)</v>
    <v>4269101</v>
    <v>16867995</v>
    <v>2020</v>
  </rv>
  <rv s="3">
    <v>11</v>
  </rv>
  <rv s="1">
    <v>https://www.bing.com/financeapi/forcetrigger?t=bh72zr&amp;q=XTSE%3aGLXY&amp;form=skydnc</v>
    <v>Learn more on Bing</v>
  </rv>
  <rv s="2">
    <v>en-US</v>
    <v>bh72zr</v>
    <v>268435456</v>
    <v>1</v>
    <v>Powered by Refinitiv</v>
    <v>0</v>
    <v>GALAXY DIGITAL HOLDINGS LTD. (XTSE:GLXY)</v>
    <v>2</v>
    <v>6</v>
    <v>Finance</v>
    <v>7</v>
    <v>34.21</v>
    <v>3.63</v>
    <v>3.4034</v>
    <v>-0.15</v>
    <v>0</v>
    <v>-3.6584999999999999E-2</v>
    <v>0</v>
    <v>CAD</v>
    <v>Galaxy Digital Holdings Ltd. is a financial services and investment management company. The Company’s business lines include trading, asset management, investment banking, mining and principal investments. It offers services in the digital asset, cryptocurrency, and blockchain technology sector. The Company invests across the capital structure, including large and small capital cryptocurrencies, illiquid initial coin offering (ICO)/Pre-ICO contributions, early- and later-stage venture capital, growth equity, private equity, and all forms of secured, unsecured, and structured lending. It provides counterparty access in the digital assets space. The Company also provides a suite of investment banking services throughout the life cycle of a transaction.</v>
    <v>395</v>
    <v>Toronto Stock Exchange</v>
    <v>XTSE</v>
    <v>XTSE</v>
    <v>107 Grand Street, 8Th Floor, NEW YORK, NY, 10013-5903 US</v>
    <v>4.03</v>
    <v>Investment Banking &amp; Investment Services</v>
    <v>Stock</v>
    <v>44890.875</v>
    <v>13</v>
    <v>3.95</v>
    <v>1337941000</v>
    <v>GALAXY DIGITAL HOLDINGS LTD.</v>
    <v>GALAXY DIGITAL HOLDINGS LTD.</v>
    <v>4</v>
    <v>4.62</v>
    <v>4.0999999999999996</v>
    <v>3.95</v>
    <v>3.95</v>
    <v>337706500</v>
    <v>GLXY</v>
    <v>GALAXY DIGITAL HOLDINGS LTD. (XTSE:GLXY)</v>
    <v>248241</v>
    <v>814410</v>
    <v>2018</v>
  </rv>
  <rv s="3">
    <v>14</v>
  </rv>
  <rv s="1">
    <v>https://www.bing.com/financeapi/forcetrigger?t=c3pep2&amp;q=XNAS%3aGREE&amp;form=skydnc</v>
    <v>Learn more on Bing</v>
  </rv>
  <rv s="4">
    <v>en-US</v>
    <v>c3pep2</v>
    <v>268435456</v>
    <v>1</v>
    <v>Powered by Refinitiv</v>
    <v>8</v>
    <v>GREENIDGE GENERATION HOLDINGS INC. (XNAS:GREE)</v>
    <v>2</v>
    <v>9</v>
    <v>Finance</v>
    <v>5</v>
    <v>22.11</v>
    <v>0.53</v>
    <v>2.371</v>
    <v>-9.7999999999999997E-3</v>
    <v>5.3872000000000003E-2</v>
    <v>-1.6230999999999999E-2</v>
    <v>3.2000000000000001E-2</v>
    <v>USD</v>
    <v>Greenidge Generation Holdings Inc. is a vertically integrated cryptocurrency datacenter and power generation company. The Company owns and operates facilities at two locations: the Town of Torrey, New York and Spartanburg, South Carolina. The Company operates through two segments: Support Services, and Cryptocurrency Datacenter and Power Generation. Its Support Services segment consists of the Support.com business and provides customer and technical support solutions delivered by home-based employees. Its Support.com's home sourcing model has been specifically designed for remote work, with attention to security, recruiting, training, delivery, and employee engagement. Its cryptocurrency datacenters in New York and South Carolina housed bitcoin mining capacity of 51 megawatt (MW) and approximately 1.4 EH/s. It owns and operates a 106 MW power generation facility that is connected to the New York Independent Systems Operator, which operates New York states power grid.</v>
    <v>467</v>
    <v>Nasdaq Stock Market</v>
    <v>XNAS</v>
    <v>XNAS</v>
    <v>135 Rennell Drive, 3Rd Floor, FAIRFIELD, CT, 06890 US</v>
    <v>0.61519999999999997</v>
    <v>Financial Technology (Fintech) &amp; Infrastructure</v>
    <v>Stock</v>
    <v>44890.908412731253</v>
    <v>16</v>
    <v>0.58150000000000002</v>
    <v>26575210</v>
    <v>GREENIDGE GENERATION HOLDINGS INC.</v>
    <v>GREENIDGE GENERATION HOLDINGS INC.</v>
    <v>0.59</v>
    <v>0.6038</v>
    <v>0.59399999999999997</v>
    <v>0.626</v>
    <v>44739420</v>
    <v>GREE</v>
    <v>GREENIDGE GENERATION HOLDINGS INC. (XNAS:GREE)</v>
    <v>149457</v>
    <v>527936</v>
    <v>2021</v>
  </rv>
  <rv s="3">
    <v>17</v>
  </rv>
  <rv s="5">
    <v>12</v>
    <v>P/E</v>
    <v>0</v>
  </rv>
  <rv s="1">
    <v>https://www.bing.com/financeapi/forcetrigger?t=a1xadm&amp;q=XNAS%3aMARA&amp;form=skydnc</v>
    <v>Learn more on Bing</v>
  </rv>
  <rv s="2">
    <v>en-US</v>
    <v>a1xadm</v>
    <v>268435456</v>
    <v>1</v>
    <v>Powered by Refinitiv</v>
    <v>0</v>
    <v>MARATHON DIGITAL HOLDINGS, INC. (XNAS:MARA)</v>
    <v>2</v>
    <v>3</v>
    <v>Finance</v>
    <v>5</v>
    <v>57.7</v>
    <v>5.2</v>
    <v>4.7119</v>
    <v>-0.26</v>
    <v>-3.215E-3</v>
    <v>-4.0122999999999999E-2</v>
    <v>-0.02</v>
    <v>USD</v>
    <v>Marathon Digital Holdings, Inc., formerly Marathon Patent Group, Inc., is a digital asset technology company. The Company mines cryptocurrencies with a focus on the blockchain ecosystem and the generation of digital assets. It operates in the Digital Currency Blockchain segment. The Company operates Data Center in Hardin, Montana, United States with a power capacity of approximately 105 megawatts. The Company also owns approximately 2,060 Application Specific Integrated Circuits (ASIC) Bitcoin Miners at a co-hosted facility in North Dakota, United States. Its mining hardware performs operations in support of the blockchain measured in hash rate or hashes per second.</v>
    <v>10</v>
    <v>Nasdaq Stock Market</v>
    <v>XNAS</v>
    <v>XNAS</v>
    <v>1180 N Town Center Dr Ste 100, LAS VEGAS, NV, 89144 US</v>
    <v>6.41</v>
    <v>Financial Technology (Fintech) &amp; Infrastructure</v>
    <v>Stock</v>
    <v>44890.916228135939</v>
    <v>20</v>
    <v>6.13</v>
    <v>726759000</v>
    <v>MARATHON DIGITAL HOLDINGS, INC.</v>
    <v>MARATHON DIGITAL HOLDINGS, INC.</v>
    <v>6.35</v>
    <v>55.818600000000004</v>
    <v>6.48</v>
    <v>6.22</v>
    <v>6.2</v>
    <v>116842300</v>
    <v>MARA</v>
    <v>MARATHON DIGITAL HOLDINGS, INC. (XNAS:MARA)</v>
    <v>7127047</v>
    <v>19992406</v>
    <v>2010</v>
  </rv>
  <rv s="3">
    <v>21</v>
  </rv>
  <rv s="1">
    <v>https://www.bing.com/financeapi/forcetrigger?t=a221pr&amp;q=XNAS%3aRIOT&amp;form=skydnc</v>
    <v>Learn more on Bing</v>
  </rv>
  <rv s="2">
    <v>en-US</v>
    <v>a221pr</v>
    <v>268435456</v>
    <v>1</v>
    <v>Powered by Refinitiv</v>
    <v>0</v>
    <v>RIOT BLOCKCHAIN, INC. (XNAS:RIOT)</v>
    <v>2</v>
    <v>3</v>
    <v>Finance</v>
    <v>5</v>
    <v>40.950000000000003</v>
    <v>3.91</v>
    <v>3.9348999999999998</v>
    <v>0.01</v>
    <v>-9.0290000000000006E-3</v>
    <v>2.2620000000000001E-3</v>
    <v>-0.04</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335</v>
    <v>Nasdaq Stock Market</v>
    <v>XNAS</v>
    <v>XNAS</v>
    <v>3855 AMBROSIA STREET, SUITE 301, CASTLE ROCK, CO, 80109 US</v>
    <v>4.47</v>
    <v>Financial Technology (Fintech) &amp; Infrastructure</v>
    <v>Stock</v>
    <v>44890.915482464843</v>
    <v>23</v>
    <v>4.25</v>
    <v>741125300</v>
    <v>RIOT BLOCKCHAIN, INC.</v>
    <v>RIOT BLOCKCHAIN, INC.</v>
    <v>4.38</v>
    <v>54.9983</v>
    <v>4.42</v>
    <v>4.43</v>
    <v>4.3899999999999997</v>
    <v>167296900</v>
    <v>RIOT</v>
    <v>RIOT BLOCKCHAIN, INC. (XNAS:RIOT)</v>
    <v>7243764</v>
    <v>13322138</v>
    <v>2017</v>
  </rv>
  <rv s="3">
    <v>24</v>
  </rv>
  <rv s="1">
    <v>https://www.bing.com/financeapi/forcetrigger?t=a1ndww&amp;q=XNAS%3aAMD&amp;form=skydnc</v>
    <v>Learn more on Bing</v>
  </rv>
  <rv s="2">
    <v>en-US</v>
    <v>a1ndww</v>
    <v>268435456</v>
    <v>1</v>
    <v>Powered by Refinitiv</v>
    <v>0</v>
    <v>ADVANCED MICRO DEVICES, INC. (XNAS:AMD)</v>
    <v>2</v>
    <v>3</v>
    <v>Finance</v>
    <v>5</v>
    <v>164.4599</v>
    <v>54.57</v>
    <v>1.9863999999999999</v>
    <v>-1.26</v>
    <v>-1.8629999999999999E-3</v>
    <v>-1.6492E-2</v>
    <v>-0.14000000000000001</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76.039299999999997</v>
    <v>Semiconductors &amp; Semiconductor Equipment</v>
    <v>Stock</v>
    <v>44890.916433749997</v>
    <v>26</v>
    <v>74.749499999999998</v>
    <v>121152400000</v>
    <v>ADVANCED MICRO DEVICES, INC.</v>
    <v>ADVANCED MICRO DEVICES, INC.</v>
    <v>75.67</v>
    <v>45.793199999999999</v>
    <v>76.400000000000006</v>
    <v>75.14</v>
    <v>75</v>
    <v>1612356000</v>
    <v>AMD</v>
    <v>ADVANCED MICRO DEVICES, INC. (XNAS:AMD)</v>
    <v>26018911</v>
    <v>84872063</v>
    <v>1969</v>
  </rv>
  <rv s="3">
    <v>27</v>
  </rv>
  <rv s="1">
    <v>https://www.bing.com/financeapi/forcetrigger?t=a1yv52&amp;q=XNAS%3aNVDA&amp;form=skydnc</v>
    <v>Learn more on Bing</v>
  </rv>
  <rv s="2">
    <v>en-US</v>
    <v>a1yv52</v>
    <v>268435456</v>
    <v>1</v>
    <v>Powered by Refinitiv</v>
    <v>0</v>
    <v>NVIDIA CORPORATION (XNAS:NVDA)</v>
    <v>2</v>
    <v>3</v>
    <v>Finance</v>
    <v>5</v>
    <v>334.12</v>
    <v>108.13</v>
    <v>1.7309000000000001</v>
    <v>-2.4900000000000002</v>
    <v>1.2909999999999998E-3</v>
    <v>-1.5074000000000001E-2</v>
    <v>0.21</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164.87</v>
    <v>Semiconductors &amp; Semiconductor Equipment</v>
    <v>Stock</v>
    <v>44890.915921122658</v>
    <v>29</v>
    <v>161.72</v>
    <v>400242000000</v>
    <v>NVIDIA CORPORATION</v>
    <v>NVIDIA CORPORATION</v>
    <v>163.18</v>
    <v>70.263099999999994</v>
    <v>165.19</v>
    <v>162.69999999999999</v>
    <v>162.91</v>
    <v>2460000000</v>
    <v>NVDA</v>
    <v>NVIDIA CORPORATION (XNAS:NVDA)</v>
    <v>16793430</v>
    <v>54704417</v>
    <v>1998</v>
  </rv>
  <rv s="3">
    <v>30</v>
  </rv>
  <rv s="1">
    <v>https://www.bing.com/financeapi/forcetrigger?t=a1px2w&amp;q=XNAS%3aCME&amp;form=skydnc</v>
    <v>Learn more on Bing</v>
  </rv>
  <rv s="2">
    <v>en-US</v>
    <v>a1px2w</v>
    <v>268435456</v>
    <v>1</v>
    <v>Powered by Refinitiv</v>
    <v>0</v>
    <v>CME GROUP INC. (XNAS:CME)</v>
    <v>2</v>
    <v>3</v>
    <v>Finance</v>
    <v>5</v>
    <v>256.94</v>
    <v>166.58</v>
    <v>0.40389999999999998</v>
    <v>-1</v>
    <v>2.8570000000000002E-3</v>
    <v>-5.6820000000000004E-3</v>
    <v>0.5</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176.74</v>
    <v>Investment Banking &amp; Investment Services</v>
    <v>Stock</v>
    <v>44890.865054212503</v>
    <v>32</v>
    <v>174</v>
    <v>62951870000</v>
    <v>CME GROUP INC.</v>
    <v>CME GROUP INC.</v>
    <v>176.44</v>
    <v>24.0227</v>
    <v>176</v>
    <v>175</v>
    <v>175.5</v>
    <v>359725000</v>
    <v>CME</v>
    <v>CME GROUP INC. (XNAS:CME)</v>
    <v>1086688</v>
    <v>2179484</v>
    <v>2001</v>
  </rv>
  <rv s="3">
    <v>33</v>
  </rv>
  <rv s="1">
    <v>https://www.bing.com/financeapi/forcetrigger?t=a21icw&amp;q=XNAS%3aPYPL&amp;form=skydnc</v>
    <v>Learn more on Bing</v>
  </rv>
  <rv s="2">
    <v>en-US</v>
    <v>a21icw</v>
    <v>268435456</v>
    <v>1</v>
    <v>Powered by Refinitiv</v>
    <v>0</v>
    <v>PAYPAL HOLDINGS, INC. (XNAS:PYPL)</v>
    <v>2</v>
    <v>3</v>
    <v>Finance</v>
    <v>5</v>
    <v>197.69</v>
    <v>67.58</v>
    <v>1.3187</v>
    <v>-0.67</v>
    <v>2.9970000000000001E-3</v>
    <v>-8.2970000000000006E-3</v>
    <v>0.24</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80.75</v>
    <v>Software &amp; IT Services</v>
    <v>Stock</v>
    <v>44890.916451075784</v>
    <v>35</v>
    <v>79.415999999999997</v>
    <v>91293420000</v>
    <v>PAYPAL HOLDINGS, INC.</v>
    <v>PAYPAL HOLDINGS, INC.</v>
    <v>80.599999999999994</v>
    <v>41.064100000000003</v>
    <v>80.75</v>
    <v>80.08</v>
    <v>80.319999999999993</v>
    <v>1140028000</v>
    <v>PYPL</v>
    <v>PAYPAL HOLDINGS, INC. (XNAS:PYPL)</v>
    <v>4634524</v>
    <v>15990092</v>
    <v>2015</v>
  </rv>
  <rv s="3">
    <v>36</v>
  </rv>
  <rv s="1">
    <v>https://www.bing.com/financeapi/forcetrigger?t=c2mtww&amp;q=XNAS%3aHOOD&amp;form=skydnc</v>
    <v>Learn more on Bing</v>
  </rv>
  <rv s="4">
    <v>en-US</v>
    <v>c2mtww</v>
    <v>268435456</v>
    <v>1</v>
    <v>Powered by Refinitiv</v>
    <v>8</v>
    <v>ROBINHOOD MARKETS, INC. (XNAS:HOOD)</v>
    <v>2</v>
    <v>9</v>
    <v>Finance</v>
    <v>5</v>
    <v>28.29</v>
    <v>6.81</v>
    <v>1.419</v>
    <v>-7.0000000000000007E-2</v>
    <v>-2.1299999999999999E-3</v>
    <v>-7.4000000000000003E-3</v>
    <v>-0.02</v>
    <v>USD</v>
    <v>Robinhood Markets, Inc. develops financial services platform. The Company is principally focused on developing application for cash management such as stocks, exchange-traded funds, options, and cryptocurrency. The Company's platform offers trading in United States (U.S) listed stocks and exchange traded funds (ETFs), as well as related options and American depositary receipts (ADRs); cryptocurrency trading through its subsidiary, Robinhood Crypto, LLC (RHC); fractional trading, which enables its customers to build a diversified portfolio and access stocks; recurring investments; cash management, which includes Robinhood-branded debit cards; Robinhood Gold, a monthly paid subscription service that provides customers with features, such as instant access to deposits and professional research. It also offers learning and education solutions, which include Robinhood Snacks, Robinhood Learn, Newsfeeds, Robinhood lists and alerts and First trade recommendations.</v>
    <v>3800</v>
    <v>Nasdaq Stock Market</v>
    <v>XNAS</v>
    <v>XNAS</v>
    <v>85 Willow Road, MENLO PARK, CA, 94025 US</v>
    <v>9.43</v>
    <v>Financial Technology (Fintech) &amp; Infrastructure</v>
    <v>Stock</v>
    <v>44890.916573818751</v>
    <v>38</v>
    <v>9.24</v>
    <v>8326681000</v>
    <v>ROBINHOOD MARKETS, INC.</v>
    <v>ROBINHOOD MARKETS, INC.</v>
    <v>9.33</v>
    <v>9.4600000000000009</v>
    <v>9.39</v>
    <v>9.3699999999999992</v>
    <v>886760500</v>
    <v>HOOD</v>
    <v>ROBINHOOD MARKETS, INC. (XNAS:HOOD)</v>
    <v>1823816</v>
    <v>14707381</v>
    <v>2013</v>
  </rv>
  <rv s="3">
    <v>39</v>
  </rv>
  <rv s="1">
    <v>https://www.bing.com/financeapi/forcetrigger?t=a22wz2&amp;q=XNYS%3aSHOP&amp;form=skydnc</v>
    <v>Learn more on Bing</v>
  </rv>
  <rv s="2">
    <v>en-US</v>
    <v>a22wz2</v>
    <v>268435456</v>
    <v>1</v>
    <v>Powered by Refinitiv</v>
    <v>0</v>
    <v>SHOPIFY INC. (XNYS:SHOP)</v>
    <v>2</v>
    <v>3</v>
    <v>Finance</v>
    <v>5</v>
    <v>162.99379999999999</v>
    <v>23.630400000000002</v>
    <v>1.8766</v>
    <v>0.02</v>
    <v>-1.0870000000000001E-3</v>
    <v>5.4390000000000005E-4</v>
    <v>-0.04</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Suite 200, 126 York Street, OTTAWA, ON, K1N 5T5 CA</v>
    <v>37.01</v>
    <v>Software &amp; IT Services</v>
    <v>Stock</v>
    <v>44890.91666668906</v>
    <v>41</v>
    <v>36.04</v>
    <v>46317570000</v>
    <v>SHOPIFY INC.</v>
    <v>SHOPIFY INC.</v>
    <v>36.729999999999997</v>
    <v>253.98490000000001</v>
    <v>36.770000000000003</v>
    <v>36.79</v>
    <v>36.75</v>
    <v>1258972000</v>
    <v>SHOP</v>
    <v>SHOPIFY INC. (XNYS:SHOP)</v>
    <v>9401497</v>
    <v>27915131</v>
    <v>2004</v>
  </rv>
  <rv s="3">
    <v>42</v>
  </rv>
  <rv s="1">
    <v>https://www.bing.com/financeapi/forcetrigger?t=bu2dw7&amp;q=XNYS%3aUWMC&amp;form=skydnc</v>
    <v>Learn more on Bing</v>
  </rv>
  <rv s="2">
    <v>en-US</v>
    <v>bu2dw7</v>
    <v>268435456</v>
    <v>1</v>
    <v>Powered by Refinitiv</v>
    <v>0</v>
    <v>UWM HOLDINGS CORPORATION (XNYS:UWMC)</v>
    <v>2</v>
    <v>3</v>
    <v>Finance</v>
    <v>5</v>
    <v>7.16</v>
    <v>2.84</v>
    <v>0.78100000000000003</v>
    <v>-0.03</v>
    <v>-4.7169999999999998E-3</v>
    <v>-7.0260000000000001E-3</v>
    <v>-0.02</v>
    <v>USD</v>
    <v>UWM Holdings Corporation (UWM), through its subsidiaries, is engaged in selling and servicing of residential mortgage loans in the United States. The Company is a wholesale lender and underwrites and provides closing documentation for residential mortgage loans originated by independent mortgage brokers, correspondents, small banks and local credit unions provides lending support. The Company offers its broker partners direct access to a dedicated in-house account executive as well as their teams of underwriters and closers. It also provides training, technology, marketing support and more to help entrepreneurial partners. The Company partners with mortgage brokers, correspondents and financial institutions.</v>
    <v>8000</v>
    <v>New York Stock Exchange</v>
    <v>XNYS</v>
    <v>XNYS</v>
    <v>585 South Blvd E, PONTIAC, MI, 48341 US</v>
    <v>4.34</v>
    <v>Banking Services</v>
    <v>Stock</v>
    <v>44890.916666712503</v>
    <v>44</v>
    <v>4.2</v>
    <v>6761296000</v>
    <v>UWM HOLDINGS CORPORATION</v>
    <v>UWM HOLDINGS CORPORATION</v>
    <v>4.24</v>
    <v>7.7957999999999998</v>
    <v>4.2699999999999996</v>
    <v>4.24</v>
    <v>4.22</v>
    <v>1594645000</v>
    <v>UWMC</v>
    <v>UWM HOLDINGS CORPORATION (XNYS:UWMC)</v>
    <v>672793</v>
    <v>1296133</v>
    <v>2019</v>
  </rv>
  <rv s="3">
    <v>45</v>
  </rv>
  <rv s="1">
    <v>https://www.bing.com/financeapi/forcetrigger?t=a256cw&amp;q=XNYS%3aV&amp;form=skydnc</v>
    <v>Learn more on Bing</v>
  </rv>
  <rv s="2">
    <v>en-US</v>
    <v>a256cw</v>
    <v>268435456</v>
    <v>1</v>
    <v>Powered by Refinitiv</v>
    <v>0</v>
    <v>VISA INC. (XNYS:V)</v>
    <v>2</v>
    <v>3</v>
    <v>Finance</v>
    <v>5</v>
    <v>235.85</v>
    <v>174.6</v>
    <v>0.95369999999999999</v>
    <v>2.06</v>
    <v>4.2099999999999999E-4</v>
    <v>9.7289999999999998E-3</v>
    <v>0.09</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214</v>
    <v>Software &amp; IT Services</v>
    <v>Stock</v>
    <v>44890.91666668906</v>
    <v>47</v>
    <v>211.38499999999999</v>
    <v>402672300000</v>
    <v>VISA INC.</v>
    <v>VISA INC.</v>
    <v>211.71</v>
    <v>30.290400000000002</v>
    <v>211.73</v>
    <v>213.79</v>
    <v>213.88</v>
    <v>1883495000</v>
    <v>V</v>
    <v>VISA INC. (XNYS:V)</v>
    <v>1993541</v>
    <v>7830711</v>
    <v>2007</v>
  </rv>
  <rv s="3">
    <v>48</v>
  </rv>
  <rv s="1">
    <v>https://www.bing.com/financeapi/forcetrigger?t=a1x8w7&amp;q=XNYS%3aMA&amp;form=skydnc</v>
    <v>Learn more on Bing</v>
  </rv>
  <rv s="2">
    <v>en-US</v>
    <v>a1x8w7</v>
    <v>268435456</v>
    <v>1</v>
    <v>Powered by Refinitiv</v>
    <v>0</v>
    <v>MASTERCARD INCORPORATED. (XNYS:MA)</v>
    <v>2</v>
    <v>3</v>
    <v>Finance</v>
    <v>5</v>
    <v>399.92</v>
    <v>276.87</v>
    <v>1.1085</v>
    <v>2.65</v>
    <v>5.4089999999999997E-4</v>
    <v>7.6010000000000001E-3</v>
    <v>0.19</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351.4</v>
    <v>Software &amp; IT Services</v>
    <v>Stock</v>
    <v>44890.91666668906</v>
    <v>50</v>
    <v>348.07499999999999</v>
    <v>337751200000</v>
    <v>MASTERCARD INCORPORATED.</v>
    <v>MASTERCARD INCORPORATED.</v>
    <v>348.96</v>
    <v>34.828800000000001</v>
    <v>348.64</v>
    <v>351.29</v>
    <v>351.48</v>
    <v>961459800</v>
    <v>MA</v>
    <v>MASTERCARD INCORPORATED. (XNYS:MA)</v>
    <v>944409</v>
    <v>3044080</v>
    <v>2001</v>
  </rv>
  <rv s="3">
    <v>51</v>
  </rv>
  <rv s="1">
    <v>https://www.bing.com/financeapi/forcetrigger?t=a1qyk2&amp;q=XNYS%3aDFS&amp;form=skydnc</v>
    <v>Learn more on Bing</v>
  </rv>
  <rv s="2">
    <v>en-US</v>
    <v>a1qyk2</v>
    <v>268435456</v>
    <v>1</v>
    <v>Powered by Refinitiv</v>
    <v>0</v>
    <v>DISCOVER FINANCIAL SERVICES (XNYS:DFS)</v>
    <v>2</v>
    <v>3</v>
    <v>Finance</v>
    <v>5</v>
    <v>130.81</v>
    <v>87.644000000000005</v>
    <v>1.4066000000000001</v>
    <v>7.0000000000000007E-2</v>
    <v>-9.1970000000000003E-3</v>
    <v>6.4420000000000005E-4</v>
    <v>-1</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109.09</v>
    <v>Banking Services</v>
    <v>Stock</v>
    <v>44890.916666712503</v>
    <v>53</v>
    <v>108.05</v>
    <v>29707840000</v>
    <v>DISCOVER FINANCIAL SERVICES</v>
    <v>DISCOVER FINANCIAL SERVICES</v>
    <v>108.33</v>
    <v>7.0115999999999996</v>
    <v>108.66</v>
    <v>108.73</v>
    <v>107.73</v>
    <v>273225800</v>
    <v>DFS</v>
    <v>DISCOVER FINANCIAL SERVICES (XNYS:DFS)</v>
    <v>682605</v>
    <v>1771730</v>
    <v>1960</v>
  </rv>
  <rv s="3">
    <v>54</v>
  </rv>
  <rv s="1">
    <v>https://www.bing.com/financeapi/forcetrigger?t=a1o2lh&amp;q=XNYS%3aAXP&amp;form=skydnc</v>
    <v>Learn more on Bing</v>
  </rv>
  <rv s="2">
    <v>en-US</v>
    <v>a1o2lh</v>
    <v>268435456</v>
    <v>1</v>
    <v>Powered by Refinitiv</v>
    <v>0</v>
    <v>AMERICAN EXPRESS COMPANY (XNYS:AXP)</v>
    <v>2</v>
    <v>3</v>
    <v>Finance</v>
    <v>5</v>
    <v>199.55</v>
    <v>130.65</v>
    <v>1.1392</v>
    <v>0.22</v>
    <v>2.1410000000000001E-3</v>
    <v>1.4289999999999999E-3</v>
    <v>0.33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154.47</v>
    <v>Banking Services</v>
    <v>Stock</v>
    <v>44890.916666700781</v>
    <v>56</v>
    <v>153.16999999999999</v>
    <v>115185900000</v>
    <v>AMERICAN EXPRESS COMPANY</v>
    <v>AMERICAN EXPRESS COMPANY</v>
    <v>153.52000000000001</v>
    <v>15.4656</v>
    <v>153.93</v>
    <v>154.15</v>
    <v>154.47999999999999</v>
    <v>747232700</v>
    <v>AXP</v>
    <v>AMERICAN EXPRESS COMPANY (XNYS:AXP)</v>
    <v>665794</v>
    <v>3476851</v>
    <v>1965</v>
  </rv>
  <rv s="3">
    <v>57</v>
  </rv>
  <rv s="1">
    <v>https://www.bing.com/financeapi/forcetrigger?t=a88c3m&amp;q=Transamerica+Stock+Index%3bR&amp;form=skydnc</v>
    <v>Learn more on Bing</v>
  </rv>
  <rv s="6">
    <v>en-US</v>
    <v>a88c3m</v>
    <v>268435456</v>
    <v>1</v>
    <v>Powered by Refinitiv</v>
    <v>10</v>
    <v>Transamerica Stock Index;R</v>
    <v>11</v>
    <v>12</v>
    <v>Finance</v>
    <v>13</v>
    <v>0</v>
    <v>0</v>
    <v>US</v>
    <v>USD</v>
    <v>6.0999999999999995E-3</v>
    <v>Mutual Fund</v>
    <v>44890.989583333336</v>
    <v>44890.990277791403</v>
    <v>59</v>
    <v>Transamerica Stock Index;R</v>
    <v>149788583.78999999</v>
    <v>14.58</v>
    <v>14.58</v>
    <v>4.9734999999999996</v>
    <v>4.4413000000000001E-2</v>
    <v>2.0294E-2</v>
    <v>-0.135046</v>
    <v>-2.4946000000000003E-2</v>
    <v>9.8178000000000001E-2</v>
    <v>0.103851</v>
    <v>-0.14743600000000001</v>
    <v>TSTRX</v>
    <v>Transamerica Stock Index;R</v>
  </rv>
  <rv s="3">
    <v>60</v>
  </rv>
  <rv s="5">
    <v>12</v>
    <v>Industry</v>
    <v>0</v>
  </rv>
  <rv s="5">
    <v>12</v>
    <v>Market cap</v>
    <v>0</v>
  </rv>
  <rv s="5">
    <v>12</v>
    <v>Employees</v>
    <v>0</v>
  </rv>
  <rv s="1">
    <v>https://www.bing.com/financeapi/forcetrigger?t=a1waa2&amp;q=XNYS%3aJPM&amp;form=skydnc</v>
    <v>Learn more on Bing</v>
  </rv>
  <rv s="2">
    <v>en-US</v>
    <v>a1waa2</v>
    <v>268435456</v>
    <v>1</v>
    <v>Powered by Refinitiv</v>
    <v>0</v>
    <v>JPMORGAN CHASE &amp; CO. (XNYS:JPM)</v>
    <v>2</v>
    <v>3</v>
    <v>Finance</v>
    <v>5</v>
    <v>169.81</v>
    <v>101.28</v>
    <v>1.1297999999999999</v>
    <v>0.26</v>
    <v>0</v>
    <v>1.905E-3</v>
    <v>0</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137.13999999999999</v>
    <v>Banking Services</v>
    <v>Stock</v>
    <v>44890.916666700781</v>
    <v>65</v>
    <v>136.05500000000001</v>
    <v>401086400000</v>
    <v>JPMORGAN CHASE &amp; CO.</v>
    <v>JPMORGAN CHASE &amp; CO.</v>
    <v>136.47999999999999</v>
    <v>11.5237</v>
    <v>136.47999999999999</v>
    <v>136.74</v>
    <v>136.74</v>
    <v>2933205000</v>
    <v>JPM</v>
    <v>JPMORGAN CHASE &amp; CO. (XNYS:JPM)</v>
    <v>3220496</v>
    <v>11803509</v>
    <v>1968</v>
  </rv>
  <rv s="3">
    <v>66</v>
  </rv>
  <rv s="1">
    <v>https://www.bing.com/financeapi/forcetrigger?t=a2h1jc&amp;q=OTCM%3aFNMA&amp;form=skydnc</v>
    <v>Learn more on Bing</v>
  </rv>
  <rv s="2">
    <v>en-US</v>
    <v>a2h1jc</v>
    <v>268435456</v>
    <v>1</v>
    <v>Powered by Refinitiv</v>
    <v>0</v>
    <v>FEDERAL NATIONAL MORTGAGE ASSOCIATION (OTCM:FNMA)</v>
    <v>2</v>
    <v>3</v>
    <v>Finance</v>
    <v>14</v>
    <v>1.22</v>
    <v>0.39800000000000002</v>
    <v>1.9086000000000001</v>
    <v>7.5000000000000002E-4</v>
    <v>3.4332000000000001E-2</v>
    <v>1.7310000000000001E-3</v>
    <v>1.49E-2</v>
    <v>USD</v>
    <v>Federal National Mortgage Association is engaged in a source of financing for mortgages and is a government-sponsored enterprise chartered by Congress. The Company operates through two segments: Single-Family and Multifamily. The Single-Family segment operates in the secondary mortgage market relating to single-family mortgage loans, which are secured by properties containing four or fewer residential dwelling units. The Multifamily segment operates in the secondary mortgage market relating primarily to multifamily mortgage loans, which are secured by properties containing five or more residential units. The Company funds its business primarily through the issuance of short-term and long-term debt securities in the domestic and international capital markets. Its geographical distribution includes California, Florida, Illinois, New Jersey and New York.</v>
    <v>7400</v>
    <v>OTC Markets</v>
    <v>OTCM</v>
    <v>OTCM</v>
    <v>Midtown Center, 1100 15Th St, Nw, WASHINGTON, DC, 20005 US</v>
    <v>0.45789999999999997</v>
    <v>Banking Services</v>
    <v>Stock</v>
    <v>44890.92359953704</v>
    <v>68</v>
    <v>0.432</v>
    <v>502610000</v>
    <v>FEDERAL NATIONAL MORTGAGE ASSOCIATION</v>
    <v>FEDERAL NATIONAL MORTGAGE ASSOCIATION</v>
    <v>0.44</v>
    <v>212.3775</v>
    <v>0.43330000000000002</v>
    <v>0.434</v>
    <v>0.44890000000000002</v>
    <v>1158088000</v>
    <v>FNMA</v>
    <v>FEDERAL NATIONAL MORTGAGE ASSOCIATION (OTCM:FNMA)</v>
    <v>1882921</v>
    <v>1518110</v>
    <v>1938</v>
  </rv>
  <rv s="3">
    <v>69</v>
  </rv>
  <rv s="1">
    <v>https://www.bing.com/financeapi/forcetrigger?t=a1o4sm&amp;q=XNYS%3aBAC&amp;form=skydnc</v>
    <v>Learn more on Bing</v>
  </rv>
  <rv s="2">
    <v>en-US</v>
    <v>a1o4sm</v>
    <v>268435456</v>
    <v>1</v>
    <v>Powered by Refinitiv</v>
    <v>0</v>
    <v>BANK OF AMERICA CORPORATION (XNYS:BAC)</v>
    <v>2</v>
    <v>3</v>
    <v>Finance</v>
    <v>5</v>
    <v>50.11</v>
    <v>29.31</v>
    <v>1.3947000000000001</v>
    <v>0.09</v>
    <v>3.9789999999999997E-4</v>
    <v>2.3930000000000002E-3</v>
    <v>1.4999999999999999E-2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37.865000000000002</v>
    <v>Banking Services</v>
    <v>Stock</v>
    <v>44890.916666700781</v>
    <v>71</v>
    <v>37.56</v>
    <v>302445700000</v>
    <v>BANK OF AMERICA CORPORATION</v>
    <v>BANK OF AMERICA CORPORATION</v>
    <v>37.72</v>
    <v>11.9154</v>
    <v>37.61</v>
    <v>37.700000000000003</v>
    <v>37.715000000000003</v>
    <v>8022432000</v>
    <v>BAC</v>
    <v>BANK OF AMERICA CORPORATION (XNYS:BAC)</v>
    <v>16118501</v>
    <v>35036916</v>
    <v>1998</v>
  </rv>
  <rv s="3">
    <v>72</v>
  </rv>
  <rv s="1">
    <v>https://www.bing.com/financeapi/forcetrigger?t=a1p3ww&amp;q=XNYS%3aC&amp;form=skydnc</v>
    <v>Learn more on Bing</v>
  </rv>
  <rv s="2">
    <v>en-US</v>
    <v>a1p3ww</v>
    <v>268435456</v>
    <v>1</v>
    <v>Powered by Refinitiv</v>
    <v>0</v>
    <v>CITIGROUP INC. (XNYS:C)</v>
    <v>2</v>
    <v>3</v>
    <v>Finance</v>
    <v>5</v>
    <v>69.11</v>
    <v>40.005000000000003</v>
    <v>1.579</v>
    <v>0.05</v>
    <v>6.2120000000000003E-4</v>
    <v>1.036E-3</v>
    <v>0.03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238000</v>
    <v>New York Stock Exchange</v>
    <v>XNYS</v>
    <v>XNYS</v>
    <v>388 Greenwich Street, 399 Park Avenue, NEW YORK, NY, 10013 US</v>
    <v>48.53</v>
    <v>Investment Banking &amp; Investment Services</v>
    <v>Stock</v>
    <v>44890.916666678124</v>
    <v>74</v>
    <v>48.13</v>
    <v>93530630000</v>
    <v>CITIGROUP INC.</v>
    <v>CITIGROUP INC.</v>
    <v>48.2</v>
    <v>6.5030000000000001</v>
    <v>48.24</v>
    <v>48.29</v>
    <v>48.32</v>
    <v>1936853000</v>
    <v>C</v>
    <v>CITIGROUP INC. (XNYS:C)</v>
    <v>6823564</v>
    <v>16837767</v>
    <v>1988</v>
  </rv>
  <rv s="3">
    <v>75</v>
  </rv>
  <rv s="1">
    <v>https://www.bing.com/financeapi/forcetrigger?t=a25tgh&amp;q=XNYS%3aWFC&amp;form=skydnc</v>
    <v>Learn more on Bing</v>
  </rv>
  <rv s="2">
    <v>en-US</v>
    <v>a25tgh</v>
    <v>268435456</v>
    <v>1</v>
    <v>Powered by Refinitiv</v>
    <v>0</v>
    <v>WELLS FARGO &amp; COMPANY (XNYS:WFC)</v>
    <v>2</v>
    <v>3</v>
    <v>Finance</v>
    <v>5</v>
    <v>60.3</v>
    <v>36.54</v>
    <v>1.1589</v>
    <v>0.11</v>
    <v>0</v>
    <v>2.3240000000000001E-3</v>
    <v>0</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239209</v>
    <v>New York Stock Exchange</v>
    <v>XNYS</v>
    <v>XNYS</v>
    <v>420 Montgomery St, SAN FRANCISCO, CA, 94104-1207 US</v>
    <v>47.64</v>
    <v>Banking Services</v>
    <v>Stock</v>
    <v>44890.916666666664</v>
    <v>77</v>
    <v>47.015000000000001</v>
    <v>180769700000</v>
    <v>WELLS FARGO &amp; COMPANY</v>
    <v>WELLS FARGO &amp; COMPANY</v>
    <v>47.36</v>
    <v>12.2935</v>
    <v>47.33</v>
    <v>47.44</v>
    <v>47.44</v>
    <v>3810491000</v>
    <v>WFC</v>
    <v>WELLS FARGO &amp; COMPANY (XNYS:WFC)</v>
    <v>4913253</v>
    <v>16764764</v>
    <v>1929</v>
  </rv>
  <rv s="3">
    <v>78</v>
  </rv>
  <rv s="1">
    <v>https://www.bing.com/financeapi/forcetrigger?t=a7rshw&amp;q=State+Farm+Growth+Fund&amp;form=skydnc</v>
    <v>Learn more on Bing</v>
  </rv>
  <rv s="6">
    <v>en-US</v>
    <v>a7rshw</v>
    <v>268435456</v>
    <v>1</v>
    <v>Powered by Refinitiv</v>
    <v>10</v>
    <v>State Farm Growth Fund</v>
    <v>11</v>
    <v>12</v>
    <v>Finance</v>
    <v>13</v>
    <v>-0.11</v>
    <v>-1.0839999999999999E-3</v>
    <v>US</v>
    <v>USD</v>
    <v>1.1999999999999999E-3</v>
    <v>Mutual Fund</v>
    <v>44890.989583333336</v>
    <v>44891.357326030469</v>
    <v>80</v>
    <v>State Farm Growth Fund</v>
    <v>6260729133</v>
    <v>101.5</v>
    <v>101.39</v>
    <v>1.2835000000000001</v>
    <v>6.0675999999999994E-2</v>
    <v>1.6848999999999999E-2</v>
    <v>-3.5026000000000002E-2</v>
    <v>1.9759999999999999E-3</v>
    <v>0.118552</v>
    <v>0.112527</v>
    <v>-6.599300000000001E-2</v>
    <v>STFGX</v>
    <v>State Farm Growth Fund</v>
  </rv>
  <rv s="3">
    <v>81</v>
  </rv>
  <rv s="1">
    <v>https://www.bing.com/financeapi/forcetrigger?t=a1xhvh&amp;q=XNYS%3aMET&amp;form=skydnc</v>
    <v>Learn more on Bing</v>
  </rv>
  <rv s="2">
    <v>en-US</v>
    <v>a1xhvh</v>
    <v>268435456</v>
    <v>1</v>
    <v>Powered by Refinitiv</v>
    <v>0</v>
    <v>METLIFE, INC. (XNYS:MET)</v>
    <v>2</v>
    <v>3</v>
    <v>Finance</v>
    <v>5</v>
    <v>77.36</v>
    <v>57.05</v>
    <v>1.0736000000000001</v>
    <v>0.23</v>
    <v>-1.4289999999999999E-3</v>
    <v>2.9980000000000002E-3</v>
    <v>-0.11</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Avenue, NEW YORK, NY, 10166 US</v>
    <v>77.36</v>
    <v>Insurance</v>
    <v>Stock</v>
    <v>44890.91666668906</v>
    <v>83</v>
    <v>76.81</v>
    <v>60375450000</v>
    <v>METLIFE, INC.</v>
    <v>METLIFE, INC.</v>
    <v>76.89</v>
    <v>28.825299999999999</v>
    <v>76.72</v>
    <v>76.95</v>
    <v>76.84</v>
    <v>784606200</v>
    <v>MET</v>
    <v>METLIFE, INC. (XNYS:MET)</v>
    <v>1196455</v>
    <v>4358646</v>
    <v>1999</v>
  </rv>
  <rv s="3">
    <v>84</v>
  </rv>
  <rv s="1">
    <v>https://www.bing.com/financeapi/forcetrigger?t=a2gvk2&amp;q=OTCM%3aFMCC&amp;form=skydnc</v>
    <v>Learn more on Bing</v>
  </rv>
  <rv s="7">
    <v>en-US</v>
    <v>a2gvk2</v>
    <v>268435456</v>
    <v>1</v>
    <v>Powered by Refinitiv</v>
    <v>15</v>
    <v>Federal Home Loan Mortgage Corporation (OTCM:FMCC)</v>
    <v>2</v>
    <v>16</v>
    <v>Finance</v>
    <v>14</v>
    <v>1.21</v>
    <v>0.4</v>
    <v>1.9568000000000001</v>
    <v>-4.8999999999999998E-3</v>
    <v>-4.705E-3</v>
    <v>-1.1394999999999999E-2</v>
    <v>-2E-3</v>
    <v>USD</v>
    <v>Federal Home Loan Mortgage Corporation is a government-sponsored enterprise (GSE). The Company is engaged in purchasing residential mortgage loans originated by lenders. The Company also invests in mortgage loans and mortgage-related securities. The Company operates through two segments: Single-Family and Multifamily. The Single-Family segment includes purchase, securitization, and guarantee of single-family loans, its investments in single-family loans and mortgage-related securities, the management of Single-Family mortgage credit risk and market risk, and any results of its treasury function that are not allocated to each segment. The Multifamily segment includes purchase, securitization, and guarantee of multifamily loans, its investments in multifamily loans and mortgage-related securities, and the management of multifamily mortgage credit risk and market risk.</v>
    <v>7284</v>
    <v>OTC Markets</v>
    <v>OTCM</v>
    <v>OTCM</v>
    <v>8200 Jones Branch Dr, MCLEAN, VA, 22102 US</v>
    <v>0.44900000000000001</v>
    <v>Banking Services</v>
    <v>Stock</v>
    <v>44890.923611111109</v>
    <v>86</v>
    <v>0.42309999999999998</v>
    <v>276340300</v>
    <v>Federal Home Loan Mortgage Corporation</v>
    <v>Federal Home Loan Mortgage Corporation</v>
    <v>0.43009999999999998</v>
    <v>0.71860000000000002</v>
    <v>0.43</v>
    <v>0.42509999999999998</v>
    <v>0.42309999999999998</v>
    <v>650059600</v>
    <v>FMCC</v>
    <v>Federal Home Loan Mortgage Corporation (OTCM:FMCC)</v>
    <v>1345403</v>
    <v>1002730</v>
  </rv>
  <rv s="3">
    <v>87</v>
  </rv>
  <rv s="1">
    <v>https://www.bing.com/financeapi/forcetrigger?t=a1u7xm&amp;q=XNYS%3aGS&amp;form=skydnc</v>
    <v>Learn more on Bing</v>
  </rv>
  <rv s="2">
    <v>en-US</v>
    <v>a1u7xm</v>
    <v>268435456</v>
    <v>1</v>
    <v>Powered by Refinitiv</v>
    <v>0</v>
    <v>THE GOLDMAN SACHS GROUP, INC. (XNYS:GS)</v>
    <v>2</v>
    <v>3</v>
    <v>Finance</v>
    <v>5</v>
    <v>412.65989999999999</v>
    <v>277.83999999999997</v>
    <v>1.4019999999999999</v>
    <v>2.61</v>
    <v>-6.1719999999999993E-4</v>
    <v>6.757E-3</v>
    <v>-0.24</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49100</v>
    <v>New York Stock Exchange</v>
    <v>XNYS</v>
    <v>XNYS</v>
    <v>200 West St, NEW YORK, NY, 10282 US</v>
    <v>389.44</v>
    <v>Investment Banking &amp; Investment Services</v>
    <v>Stock</v>
    <v>44890.916666700781</v>
    <v>89</v>
    <v>385.18</v>
    <v>131681500000</v>
    <v>THE GOLDMAN SACHS GROUP, INC.</v>
    <v>THE GOLDMAN SACHS GROUP, INC.</v>
    <v>385.76</v>
    <v>10.289</v>
    <v>386.25</v>
    <v>388.86</v>
    <v>388.62</v>
    <v>338634600</v>
    <v>GS</v>
    <v>THE GOLDMAN SACHS GROUP, INC. (XNYS:GS)</v>
    <v>1129250</v>
    <v>2565304</v>
    <v>1998</v>
  </rv>
  <rv s="3">
    <v>90</v>
  </rv>
  <rv s="1">
    <v>https://www.bing.com/financeapi/forcetrigger?t=a1xyjc&amp;q=XNYS%3aMS&amp;form=skydnc</v>
    <v>Learn more on Bing</v>
  </rv>
  <rv s="2">
    <v>en-US</v>
    <v>a1xyjc</v>
    <v>268435456</v>
    <v>1</v>
    <v>Powered by Refinitiv</v>
    <v>0</v>
    <v>MORGAN STANLEY (XNYS:MS)</v>
    <v>2</v>
    <v>3</v>
    <v>Finance</v>
    <v>5</v>
    <v>109.73</v>
    <v>72.05</v>
    <v>1.3129999999999999</v>
    <v>0.98</v>
    <v>3.0799999999999998E-3</v>
    <v>1.0896999999999999E-2</v>
    <v>0.28000000000000003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91.079899999999995</v>
    <v>Investment Banking &amp; Investment Services</v>
    <v>Stock</v>
    <v>44890.916666678124</v>
    <v>92</v>
    <v>89.47</v>
    <v>153647800000</v>
    <v>MORGAN STANLEY</v>
    <v>MORGAN STANLEY</v>
    <v>89.65</v>
    <v>13.0541</v>
    <v>89.93</v>
    <v>90.91</v>
    <v>91.19</v>
    <v>1690109000</v>
    <v>MS</v>
    <v>MORGAN STANLEY (XNYS:MS)</v>
    <v>2450129</v>
    <v>6796079</v>
    <v>1981</v>
  </rv>
  <rv s="3">
    <v>93</v>
  </rv>
  <rv s="1">
    <v>https://www.bing.com/financeapi/forcetrigger?t=b11iec&amp;q=XWBO%3aBRKA&amp;form=skydnc</v>
    <v>Learn more on Bing</v>
  </rv>
  <rv s="8">
    <v>en-US</v>
    <v>b11iec</v>
    <v>268435456</v>
    <v>1</v>
    <v>Powered by Refinitiv</v>
    <v>17</v>
    <v>BERKSHIRE HATHAWAY INC., (XWBO:BRKA)</v>
    <v>2</v>
    <v>18</v>
    <v>Finance</v>
    <v>19</v>
    <v>0.91930000000000001</v>
    <v>5500</v>
    <v>1.2035000000000001E-2</v>
    <v>EUR</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Wiener Boerse</v>
    <v>XWBO</v>
    <v>XWBO</v>
    <v>3555 Farnam St, OMAHA, NE, 68131 US</v>
    <v>462500</v>
    <v>Consumer Goods Conglomerates</v>
    <v>Stock</v>
    <v>44686.659722222219</v>
    <v>95</v>
    <v>462500</v>
    <v>723565300000</v>
    <v>BERKSHIRE HATHAWAY INC.,</v>
    <v>BERKSHIRE HATHAWAY INC.,</v>
    <v>462500</v>
    <v>0</v>
    <v>457000</v>
    <v>462500</v>
    <v>1464240</v>
    <v>BRKA</v>
    <v>BERKSHIRE HATHAWAY INC., (XWBO:BRKA)</v>
    <v>3</v>
    <v>3040</v>
    <v>1998</v>
  </rv>
  <rv s="3">
    <v>96</v>
  </rv>
  <rv s="1">
    <v>https://www.bing.com/financeapi/forcetrigger?t=a1vmf2&amp;q=XNAS%3aINTC&amp;form=skydnc</v>
    <v>Learn more on Bing</v>
  </rv>
  <rv s="2">
    <v>en-US</v>
    <v>a1vmf2</v>
    <v>268435456</v>
    <v>1</v>
    <v>Powered by Refinitiv</v>
    <v>0</v>
    <v>INTEL CORPORATION (XNAS:INTC)</v>
    <v>2</v>
    <v>3</v>
    <v>Finance</v>
    <v>5</v>
    <v>56.28</v>
    <v>24.59</v>
    <v>0.73729999999999996</v>
    <v>-0.33</v>
    <v>3.408E-3</v>
    <v>-1.1122E-2</v>
    <v>0.1</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29.68</v>
    <v>Semiconductors &amp; Semiconductor Equipment</v>
    <v>Stock</v>
    <v>44890.916468645315</v>
    <v>98</v>
    <v>29.335000000000001</v>
    <v>121086200000</v>
    <v>INTEL CORPORATION</v>
    <v>INTEL CORPORATION</v>
    <v>29.68</v>
    <v>9.1580999999999992</v>
    <v>29.67</v>
    <v>29.34</v>
    <v>29.44</v>
    <v>4127000000</v>
    <v>INTC</v>
    <v>INTEL CORPORATION (XNAS:INTC)</v>
    <v>11314878</v>
    <v>42396586</v>
    <v>1989</v>
  </rv>
  <rv s="3">
    <v>99</v>
  </rv>
  <rv s="1">
    <v>https://www.bing.com/financeapi/forcetrigger?t=a1mou2&amp;q=XNAS%3aAAPL&amp;form=skydnc</v>
    <v>Learn more on Bing</v>
  </rv>
  <rv s="2">
    <v>en-US</v>
    <v>a1mou2</v>
    <v>268435456</v>
    <v>1</v>
    <v>Powered by Refinitiv</v>
    <v>0</v>
    <v>APPLE INC. (XNAS:AAPL)</v>
    <v>2</v>
    <v>3</v>
    <v>Finance</v>
    <v>5</v>
    <v>182.94</v>
    <v>129.04</v>
    <v>1.2322</v>
    <v>-2.96</v>
    <v>0</v>
    <v>-1.9594E-2</v>
    <v>0</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148.88</v>
    <v>Computers, Phones &amp; Household Electronics</v>
    <v>Stock</v>
    <v>44890.916662256248</v>
    <v>101</v>
    <v>147.12</v>
    <v>2356151000000</v>
    <v>APPLE INC.</v>
    <v>APPLE INC.</v>
    <v>148.30500000000001</v>
    <v>24.757100000000001</v>
    <v>151.07</v>
    <v>148.11000000000001</v>
    <v>148.11000000000001</v>
    <v>15908120000</v>
    <v>AAPL</v>
    <v>APPLE INC. (XNAS:AAPL)</v>
    <v>35195860</v>
    <v>87494713</v>
    <v>1977</v>
  </rv>
  <rv s="3">
    <v>102</v>
  </rv>
  <rv s="5">
    <v>12</v>
    <v>Price</v>
    <v>0</v>
  </rv>
  <rv s="5">
    <v>12</v>
    <v>Change (%)</v>
    <v>0</v>
  </rv>
</rvData>
</file>

<file path=xl/richData/rdrichvaluestructure.xml><?xml version="1.0" encoding="utf-8"?>
<rvStructures xmlns="http://schemas.microsoft.com/office/spreadsheetml/2017/richdata" count="9">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0">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3">
      <v>10</v>
      <v>2</v>
      <v>2</v>
      <v>10</v>
      <v>3</v>
      <v>10</v>
      <v>10</v>
      <v>10</v>
      <v>4</v>
      <v>4</v>
      <v>5</v>
      <v>11</v>
      <v>10</v>
      <v>10</v>
      <v>10</v>
      <v>4</v>
      <v>7</v>
      <v>8</v>
      <v>9</v>
      <v>4</v>
      <v>10</v>
      <v>10</v>
      <v>5</v>
    </spb>
    <spb s="5">
      <v>at close</v>
      <v>from previous close</v>
      <v>from previous close</v>
      <v>GMT</v>
      <v>Delayed 20 minutes</v>
      <v>from close</v>
      <v>from close</v>
    </spb>
    <spb s="0">
      <v>1</v>
      <v>Name</v>
      <v>LearnMoreOnLink</v>
    </spb>
    <spb s="6">
      <v>1</v>
      <v>2</v>
      <v>1</v>
      <v>3</v>
      <v>1</v>
      <v>1</v>
      <v>1</v>
      <v>4</v>
      <v>4</v>
      <v>5</v>
      <v>6</v>
      <v>1</v>
      <v>1</v>
      <v>1</v>
      <v>4</v>
      <v>7</v>
      <v>8</v>
      <v>9</v>
      <v>4</v>
      <v>1</v>
      <v>1</v>
      <v>5</v>
    </spb>
    <spb s="0">
      <v>2</v>
      <v>Name</v>
      <v>LearnMoreOnLink</v>
    </spb>
    <spb s="7">
      <v>1</v>
      <v>1</v>
      <v>1</v>
      <v>1</v>
    </spb>
    <spb s="8">
      <v>3</v>
      <v>1</v>
      <v>1</v>
      <v>4</v>
      <v>5</v>
      <v>6</v>
      <v>5</v>
      <v>5</v>
      <v>5</v>
      <v>5</v>
      <v>5</v>
      <v>5</v>
      <v>5</v>
      <v>5</v>
      <v>1</v>
      <v>7</v>
      <v>7</v>
      <v>9</v>
    </spb>
    <spb s="9">
      <v>from previous close</v>
      <v>from previous close</v>
      <v>GMT</v>
      <v>GMT</v>
    </spb>
    <spb s="5">
      <v>at close</v>
      <v>from previous close</v>
      <v>from previous close</v>
      <v>GMT</v>
      <v>Delayed 15 minutes</v>
      <v>from close</v>
      <v>from close</v>
    </spb>
    <spb s="0">
      <v>3</v>
      <v>Name</v>
      <v>LearnMoreOnLink</v>
    </spb>
    <spb s="10">
      <v>1</v>
      <v>2</v>
      <v>2</v>
      <v>1</v>
      <v>3</v>
      <v>1</v>
      <v>1</v>
      <v>1</v>
      <v>4</v>
      <v>4</v>
      <v>5</v>
      <v>6</v>
      <v>1</v>
      <v>1</v>
      <v>1</v>
      <v>4</v>
      <v>7</v>
      <v>9</v>
      <v>4</v>
      <v>1</v>
      <v>1</v>
      <v>5</v>
    </spb>
    <spb s="0">
      <v>4</v>
      <v>Name</v>
      <v>LearnMoreOnLink</v>
    </spb>
    <spb s="11">
      <v>12</v>
      <v>2</v>
      <v>2</v>
      <v>12</v>
      <v>3</v>
      <v>12</v>
      <v>12</v>
      <v>12</v>
      <v>4</v>
      <v>4</v>
      <v>5</v>
      <v>6</v>
      <v>12</v>
      <v>4</v>
      <v>7</v>
      <v>8</v>
      <v>9</v>
      <v>4</v>
    </spb>
    <spb s="12">
      <v>Delayed 15 minutes</v>
      <v>from previous close</v>
      <v>from previous close</v>
      <v>GMT</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#,##0.00_-;-[$$-en-CA]* #,##0.00_-;_-[$$-en-CA]* "-"??_-;_-@_-</rpv>
    </rSty>
    <rSty dxfid="1">
      <rpv i="0">_-[$$-en-CA]* #,##0_-;-[$$-en-CA]* #,##0_-;_-[$$-en-CA]* "-"_-;_-@_-</rpv>
    </rSty>
    <rSty dxfid="1">
      <rpv i="0">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7D516D-0E25-49EF-971C-6EE31CF3D552}" name="Table1" displayName="Table1" ref="D2:R1048576" totalsRowShown="0" headerRowDxfId="15" headerRowCellStyle="Normal 2">
  <autoFilter ref="D2:R1048576" xr:uid="{617D516D-0E25-49EF-971C-6EE31CF3D552}"/>
  <tableColumns count="15">
    <tableColumn id="1" xr3:uid="{D29872B1-6103-407C-9AE5-B4CAFE394EB8}" name="Company" dataDxfId="14"/>
    <tableColumn id="2" xr3:uid="{173AA86F-0947-434E-B68C-4936F093D556}" name="Ticker" dataDxfId="13"/>
    <tableColumn id="3" xr3:uid="{BA0A6E82-4A51-46D0-ABA8-39B90E997EF4}" name="Industry" dataDxfId="12"/>
    <tableColumn id="5" xr3:uid="{FCC3F89D-5C87-4712-8E03-157360D5410D}" name="Stock Price" dataDxfId="11">
      <calculatedColumnFormula>VLOOKUP(Table1[[#This Row],[Ticker]],DB!$C$4:$I$953,3,FALSE)</calculatedColumnFormula>
    </tableColumn>
    <tableColumn id="17" xr3:uid="{14C55A27-D921-4764-95FD-068D583900E4}" name="24 HR" dataDxfId="10"/>
    <tableColumn id="6" xr3:uid="{05A32B7A-E578-4E77-A9D3-B49444A4A168}" name="MC" dataDxfId="9"/>
    <tableColumn id="7" xr3:uid="{81CD69E9-1CCA-4B65-92F6-7791877264FE}" name="Net Cash"/>
    <tableColumn id="8" xr3:uid="{8F0FC21C-21B6-45B0-9451-FE8E4EEABB39}" name="EV"/>
    <tableColumn id="9" xr3:uid="{2C2BF0B9-DEB5-4A24-AEF5-26C31B33E5AD}" name="2022 EV/E"/>
    <tableColumn id="10" xr3:uid="{44D6086D-BD53-4921-BAE7-A1EC86BB5C8D}" name="2023 EV/E"/>
    <tableColumn id="11" xr3:uid="{AE8302E7-80DC-4146-98C9-20DF56C740FB}" name="2022 E" dataDxfId="8"/>
    <tableColumn id="12" xr3:uid="{00CED31D-CA40-48D3-A649-AE55F1A67057}" name="2023 E" dataDxfId="7"/>
    <tableColumn id="13" xr3:uid="{3AFD604C-6357-4ABC-8B2A-D0CE646A294E}" name="P/E" dataDxfId="6"/>
    <tableColumn id="14" xr3:uid="{B0D13267-90B6-4963-A0A7-AB214EB8FE0D}" name="Discount"/>
    <tableColumn id="15" xr3:uid="{7FAED150-B162-40C7-9DB8-A7EACF4AF833}" name="QTD"/>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ILE.xlsx" TargetMode="External"/><Relationship Id="rId2" Type="http://schemas.openxmlformats.org/officeDocument/2006/relationships/hyperlink" Target="MSTR.xlsx" TargetMode="External"/><Relationship Id="rId1" Type="http://schemas.openxmlformats.org/officeDocument/2006/relationships/hyperlink" Target="COIN.xlsx"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Financial%20Universe.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1F2E-1AD8-40AA-A71B-F6B6B71FFAE2}">
  <dimension ref="B1:R67"/>
  <sheetViews>
    <sheetView tabSelected="1" zoomScale="115" zoomScaleNormal="115" workbookViewId="0">
      <selection activeCell="F20" sqref="F20"/>
    </sheetView>
  </sheetViews>
  <sheetFormatPr defaultRowHeight="15"/>
  <cols>
    <col min="1" max="2" width="4.5703125" customWidth="1"/>
    <col min="3" max="3" width="3.7109375" customWidth="1"/>
    <col min="4" max="4" width="25.42578125" style="19" bestFit="1" customWidth="1"/>
    <col min="5" max="5" width="10.85546875" style="15" bestFit="1" customWidth="1"/>
    <col min="6" max="6" width="43.42578125" style="13" bestFit="1" customWidth="1"/>
    <col min="7" max="7" width="15.140625" style="35" bestFit="1" customWidth="1"/>
    <col min="8" max="8" width="10.42578125" style="17" bestFit="1" customWidth="1"/>
    <col min="9" max="9" width="13.85546875" style="5" bestFit="1" customWidth="1"/>
    <col min="10" max="11" width="11.85546875" customWidth="1"/>
    <col min="12" max="13" width="14.140625" bestFit="1" customWidth="1"/>
    <col min="14" max="14" width="9.140625" style="9"/>
    <col min="15" max="15" width="10.42578125" style="9" customWidth="1"/>
    <col min="16" max="16" width="9.140625" style="20"/>
  </cols>
  <sheetData>
    <row r="1" spans="2:18">
      <c r="D1"/>
      <c r="E1" s="34"/>
      <c r="F1"/>
      <c r="G1"/>
      <c r="H1"/>
      <c r="I1"/>
      <c r="N1"/>
      <c r="O1"/>
      <c r="P1"/>
    </row>
    <row r="2" spans="2:18">
      <c r="D2" s="1" t="s">
        <v>0</v>
      </c>
      <c r="E2" s="33" t="s">
        <v>1</v>
      </c>
      <c r="F2" s="2" t="s">
        <v>79</v>
      </c>
      <c r="G2" s="2" t="s">
        <v>2</v>
      </c>
      <c r="H2" s="2" t="s">
        <v>80</v>
      </c>
      <c r="I2" s="2" t="s">
        <v>3</v>
      </c>
      <c r="J2" s="2" t="s">
        <v>4</v>
      </c>
      <c r="K2" s="2" t="s">
        <v>5</v>
      </c>
      <c r="L2" s="2" t="s">
        <v>11</v>
      </c>
      <c r="M2" s="2" t="s">
        <v>12</v>
      </c>
      <c r="N2" s="2" t="s">
        <v>13</v>
      </c>
      <c r="O2" s="2" t="s">
        <v>14</v>
      </c>
      <c r="P2" s="2" t="s">
        <v>78</v>
      </c>
      <c r="Q2" s="2" t="s">
        <v>6</v>
      </c>
      <c r="R2" s="2" t="s">
        <v>7</v>
      </c>
    </row>
    <row r="3" spans="2:18">
      <c r="B3" s="46" t="s">
        <v>81</v>
      </c>
      <c r="C3" s="21">
        <v>1</v>
      </c>
      <c r="D3" s="18" t="s">
        <v>8</v>
      </c>
      <c r="E3" s="15" t="s">
        <v>9</v>
      </c>
      <c r="F3" s="13" t="str">
        <f>VLOOKUP(Table1[[#This Row],[Ticker]],DB!$C$4:$I$953,2,FALSE)</f>
        <v>Financial Technology (Fintech) &amp; Infrastructure</v>
      </c>
      <c r="G3" s="35">
        <f>VLOOKUP(Table1[[#This Row],[Ticker]],DB!$C$4:$I$953,3,FALSE)</f>
        <v>44.28</v>
      </c>
      <c r="H3" s="17">
        <f>VLOOKUP(Table1[[#This Row],[Ticker]],DB!$C$4:$I$953,7,FALSE)</f>
        <v>-2.8308E-2</v>
      </c>
      <c r="I3" s="5">
        <f>VLOOKUP(Table1[[#This Row],[Ticker]],DB!$C$4:$H$953,4,FALSE)/1000000</f>
        <v>10050.040000000001</v>
      </c>
      <c r="J3" s="5">
        <v>2137.9189999999999</v>
      </c>
      <c r="K3" s="5">
        <f>I3+J3</f>
        <v>12187.959000000001</v>
      </c>
      <c r="L3" s="6">
        <f>K3/N3</f>
        <v>60.939795000000004</v>
      </c>
      <c r="M3" s="6">
        <f>K3/O3</f>
        <v>60.939795000000004</v>
      </c>
      <c r="N3" s="7">
        <v>200</v>
      </c>
      <c r="O3" s="7">
        <v>200</v>
      </c>
      <c r="P3" s="20">
        <f>VLOOKUP(E3,DB!$C$4:$H$50,6,FALSE)</f>
        <v>8.2423000000000002</v>
      </c>
      <c r="Q3" s="14">
        <v>0.13</v>
      </c>
      <c r="R3" s="4" t="s">
        <v>10</v>
      </c>
    </row>
    <row r="4" spans="2:18">
      <c r="B4" s="47"/>
      <c r="C4" s="22">
        <v>2</v>
      </c>
      <c r="D4" s="18" t="s">
        <v>16</v>
      </c>
      <c r="E4" s="15" t="s">
        <v>15</v>
      </c>
      <c r="F4" s="13" t="str">
        <f>VLOOKUP(Table1[[#This Row],[Ticker]],DB!$C$4:$I$953,2,FALSE)</f>
        <v>Software &amp; IT Services</v>
      </c>
      <c r="G4" s="35">
        <f>VLOOKUP(Table1[[#This Row],[Ticker]],DB!$C$4:$I$953,3,FALSE)</f>
        <v>183</v>
      </c>
      <c r="H4" s="17">
        <f>VLOOKUP(Table1[[#This Row],[Ticker]],DB!$C$4:$I$953,7,FALSE)</f>
        <v>3.7474E-2</v>
      </c>
      <c r="I4" s="5">
        <f>VLOOKUP(Table1[[#This Row],[Ticker]],DB!$C$4:$H$953,4,FALSE)/1000000</f>
        <v>1711.7260000000001</v>
      </c>
      <c r="J4" s="5">
        <v>52</v>
      </c>
      <c r="K4" s="5">
        <v>1692</v>
      </c>
      <c r="L4" s="6">
        <f>K4/N4</f>
        <v>84.6</v>
      </c>
      <c r="M4" s="6">
        <f>K4/O4</f>
        <v>48.342857142857142</v>
      </c>
      <c r="N4" s="7">
        <v>20</v>
      </c>
      <c r="O4" s="7">
        <v>35</v>
      </c>
      <c r="P4" s="20">
        <f>VLOOKUP(E4,DB!$C$4:$H$50,6,FALSE)</f>
        <v>4500.8329999999996</v>
      </c>
      <c r="Q4" s="14">
        <v>0.13</v>
      </c>
      <c r="R4" s="4" t="s">
        <v>10</v>
      </c>
    </row>
    <row r="5" spans="2:18">
      <c r="B5" s="47"/>
      <c r="C5" s="22">
        <v>3</v>
      </c>
      <c r="D5" s="18" t="s">
        <v>17</v>
      </c>
      <c r="E5" s="15" t="s">
        <v>18</v>
      </c>
      <c r="F5" s="13" t="str">
        <f>VLOOKUP(Table1[[#This Row],[Ticker]],DB!$C$4:$I$953,2,FALSE)</f>
        <v>Financial Technology (Fintech) &amp; Infrastructure</v>
      </c>
      <c r="G5" s="35">
        <f>VLOOKUP(Table1[[#This Row],[Ticker]],DB!$C$4:$I$953,3,FALSE)</f>
        <v>0.1457</v>
      </c>
      <c r="H5" s="17">
        <f>VLOOKUP(Table1[[#This Row],[Ticker]],DB!$C$4:$I$953,7,FALSE)</f>
        <v>-1.0189999999999999E-2</v>
      </c>
      <c r="I5" s="5">
        <f>VLOOKUP(Table1[[#This Row],[Ticker]],DB!$C$4:$H$953,4,FALSE)/1000000</f>
        <v>51.980110000000003</v>
      </c>
      <c r="J5" s="5">
        <v>-131</v>
      </c>
      <c r="K5" s="5">
        <v>-223</v>
      </c>
      <c r="L5" s="6">
        <f>K5/N5</f>
        <v>2.23</v>
      </c>
      <c r="M5" s="6">
        <f>K5/O5</f>
        <v>2.23</v>
      </c>
      <c r="N5" s="7">
        <v>-100</v>
      </c>
      <c r="O5" s="7">
        <v>-100</v>
      </c>
      <c r="P5" s="20">
        <f>VLOOKUP(E5,DB!$C$4:$H$50,6,FALSE)</f>
        <v>0</v>
      </c>
      <c r="Q5" s="14">
        <v>0.13</v>
      </c>
      <c r="R5" s="4" t="s">
        <v>10</v>
      </c>
    </row>
    <row r="6" spans="2:18">
      <c r="B6" s="47"/>
      <c r="C6" s="22">
        <v>4</v>
      </c>
      <c r="D6" s="18" t="s">
        <v>19</v>
      </c>
      <c r="E6" s="15" t="s">
        <v>20</v>
      </c>
      <c r="F6" s="13" t="str">
        <f>VLOOKUP(Table1[[#This Row],[Ticker]],DB!$C$4:$I$953,2,FALSE)</f>
        <v>Financial Technology (Fintech) &amp; Infrastructure</v>
      </c>
      <c r="G6" s="35">
        <f>VLOOKUP(Table1[[#This Row],[Ticker]],DB!$C$4:$I$953,3,FALSE)</f>
        <v>0.13769999999999999</v>
      </c>
      <c r="H6" s="17">
        <f>VLOOKUP(Table1[[#This Row],[Ticker]],DB!$C$4:$I$953,7,FALSE)</f>
        <v>-6.6441E-2</v>
      </c>
      <c r="I6" s="5">
        <f>VLOOKUP(Table1[[#This Row],[Ticker]],DB!$C$4:$H$953,4,FALSE)/1000000</f>
        <v>51.572499999999998</v>
      </c>
      <c r="J6" s="5">
        <v>-1214</v>
      </c>
      <c r="K6" s="5">
        <v>-1165</v>
      </c>
      <c r="L6" s="6">
        <f>K6/N6</f>
        <v>-116.5</v>
      </c>
      <c r="M6" s="6">
        <f>K6/O6</f>
        <v>-116.5</v>
      </c>
      <c r="N6" s="7">
        <v>10</v>
      </c>
      <c r="O6" s="7">
        <v>10</v>
      </c>
      <c r="P6" s="20">
        <f>VLOOKUP(E6,DB!$C$4:$H$50,6,FALSE)</f>
        <v>83.834800000000001</v>
      </c>
      <c r="Q6" s="14">
        <v>0.13</v>
      </c>
      <c r="R6" s="4" t="s">
        <v>10</v>
      </c>
    </row>
    <row r="7" spans="2:18">
      <c r="B7" s="47"/>
      <c r="C7" s="22">
        <v>5</v>
      </c>
      <c r="D7" s="19" t="s">
        <v>21</v>
      </c>
      <c r="E7" s="15" t="s">
        <v>22</v>
      </c>
      <c r="F7" s="13" t="str">
        <f>VLOOKUP(Table1[[#This Row],[Ticker]],DB!$C$4:$I$953,2,FALSE)</f>
        <v>Investment Banking &amp; Investment Services</v>
      </c>
      <c r="G7" s="35">
        <f>VLOOKUP(Table1[[#This Row],[Ticker]],DB!$C$4:$I$953,3,FALSE)</f>
        <v>3.95</v>
      </c>
      <c r="H7" s="17">
        <f>VLOOKUP(Table1[[#This Row],[Ticker]],DB!$C$4:$I$953,7,FALSE)</f>
        <v>-3.6584999999999999E-2</v>
      </c>
      <c r="I7" s="5">
        <f>VLOOKUP(Table1[[#This Row],[Ticker]],DB!$C$4:$H$953,4,FALSE)/1000000</f>
        <v>1337.941</v>
      </c>
      <c r="J7" s="5"/>
      <c r="K7" s="5"/>
      <c r="L7" s="6"/>
      <c r="M7" s="6"/>
      <c r="N7" s="7"/>
      <c r="O7" s="7"/>
      <c r="P7" s="20">
        <f>VLOOKUP(E7,DB!$C$4:$H$50,6,FALSE)</f>
        <v>4.62</v>
      </c>
      <c r="Q7" s="3"/>
      <c r="R7" s="4"/>
    </row>
    <row r="8" spans="2:18">
      <c r="B8" s="47"/>
      <c r="C8" s="22">
        <v>6</v>
      </c>
      <c r="D8" s="19" t="s">
        <v>23</v>
      </c>
      <c r="E8" s="15" t="s">
        <v>24</v>
      </c>
      <c r="F8" s="13" t="str">
        <f>VLOOKUP(Table1[[#This Row],[Ticker]],DB!$C$4:$I$953,2,FALSE)</f>
        <v>Financial Technology (Fintech) &amp; Infrastructure</v>
      </c>
      <c r="G8" s="35">
        <f>VLOOKUP(Table1[[#This Row],[Ticker]],DB!$C$4:$I$953,3,FALSE)</f>
        <v>0.59399999999999997</v>
      </c>
      <c r="H8" s="17">
        <f>VLOOKUP(Table1[[#This Row],[Ticker]],DB!$C$4:$I$953,7,FALSE)</f>
        <v>-1.6230999999999999E-2</v>
      </c>
      <c r="I8" s="5">
        <f>VLOOKUP(Table1[[#This Row],[Ticker]],DB!$C$4:$H$953,4,FALSE)/1000000</f>
        <v>26.575209999999998</v>
      </c>
      <c r="J8" s="5"/>
      <c r="K8" s="5"/>
      <c r="L8" s="6"/>
      <c r="M8" s="6"/>
      <c r="N8" s="7"/>
      <c r="O8" s="7"/>
      <c r="P8" s="20" t="e" vm="1">
        <f>VLOOKUP(E8,DB!$C$4:$H$50,6,FALSE)</f>
        <v>#VALUE!</v>
      </c>
      <c r="Q8" s="3"/>
      <c r="R8" s="4"/>
    </row>
    <row r="9" spans="2:18">
      <c r="B9" s="47"/>
      <c r="C9" s="22">
        <v>7</v>
      </c>
      <c r="D9" s="19" t="s">
        <v>25</v>
      </c>
      <c r="E9" s="15" t="s">
        <v>26</v>
      </c>
      <c r="F9" s="13" t="str">
        <f>VLOOKUP(Table1[[#This Row],[Ticker]],DB!$C$4:$I$953,2,FALSE)</f>
        <v>Financial Technology (Fintech) &amp; Infrastructure</v>
      </c>
      <c r="G9" s="35">
        <f>VLOOKUP(Table1[[#This Row],[Ticker]],DB!$C$4:$I$953,3,FALSE)</f>
        <v>6.22</v>
      </c>
      <c r="H9" s="17">
        <f>VLOOKUP(Table1[[#This Row],[Ticker]],DB!$C$4:$I$953,7,FALSE)</f>
        <v>-4.0122999999999999E-2</v>
      </c>
      <c r="I9" s="5">
        <f>VLOOKUP(Table1[[#This Row],[Ticker]],DB!$C$4:$H$953,4,FALSE)/1000000</f>
        <v>726.75900000000001</v>
      </c>
      <c r="J9" s="5"/>
      <c r="K9" s="5"/>
      <c r="L9" s="6"/>
      <c r="M9" s="6"/>
      <c r="N9" s="7"/>
      <c r="O9" s="7"/>
      <c r="P9" s="20">
        <f>VLOOKUP(E9,DB!$C$4:$H$50,6,FALSE)</f>
        <v>55.818600000000004</v>
      </c>
      <c r="Q9" s="3"/>
      <c r="R9" s="4"/>
    </row>
    <row r="10" spans="2:18">
      <c r="B10" s="47"/>
      <c r="C10" s="22">
        <v>8</v>
      </c>
      <c r="D10" s="19" t="s">
        <v>27</v>
      </c>
      <c r="E10" s="15" t="s">
        <v>28</v>
      </c>
      <c r="F10" s="13" t="str">
        <f>VLOOKUP(Table1[[#This Row],[Ticker]],DB!$C$4:$I$953,2,FALSE)</f>
        <v>Financial Technology (Fintech) &amp; Infrastructure</v>
      </c>
      <c r="G10" s="35">
        <f>VLOOKUP(Table1[[#This Row],[Ticker]],DB!$C$4:$I$953,3,FALSE)</f>
        <v>4.43</v>
      </c>
      <c r="H10" s="17">
        <f>VLOOKUP(Table1[[#This Row],[Ticker]],DB!$C$4:$I$953,7,FALSE)</f>
        <v>2.2620000000000001E-3</v>
      </c>
      <c r="I10" s="5">
        <f>VLOOKUP(Table1[[#This Row],[Ticker]],DB!$C$4:$H$953,4,FALSE)/1000000</f>
        <v>741.12530000000004</v>
      </c>
      <c r="J10" s="5"/>
      <c r="K10" s="5"/>
      <c r="L10" s="6"/>
      <c r="M10" s="6"/>
      <c r="N10" s="7"/>
      <c r="O10" s="7"/>
      <c r="P10" s="20">
        <f>VLOOKUP(E10,DB!$C$4:$H$50,6,FALSE)</f>
        <v>54.9983</v>
      </c>
      <c r="Q10" s="3"/>
      <c r="R10" s="4"/>
    </row>
    <row r="11" spans="2:18">
      <c r="B11" s="47"/>
      <c r="C11" s="22">
        <v>9</v>
      </c>
      <c r="J11" s="5"/>
      <c r="K11" s="5"/>
      <c r="L11" s="6"/>
      <c r="M11" s="6"/>
      <c r="N11" s="7"/>
      <c r="O11" s="7"/>
      <c r="Q11" s="3"/>
      <c r="R11" s="4"/>
    </row>
    <row r="12" spans="2:18">
      <c r="B12" s="48"/>
      <c r="C12" s="23">
        <v>10</v>
      </c>
    </row>
    <row r="14" spans="2:18">
      <c r="B14" s="49" t="s">
        <v>82</v>
      </c>
      <c r="C14" s="24">
        <v>1</v>
      </c>
      <c r="D14" s="19" t="s">
        <v>29</v>
      </c>
      <c r="E14" s="15" t="s">
        <v>29</v>
      </c>
      <c r="F14" s="13" t="str">
        <f>VLOOKUP(Table1[[#This Row],[Ticker]],DB!$C$4:$I$953,2,FALSE)</f>
        <v>Semiconductors &amp; Semiconductor Equipment</v>
      </c>
      <c r="G14" s="35">
        <f>VLOOKUP(Table1[[#This Row],[Ticker]],DB!$C$4:$I$953,3,FALSE)</f>
        <v>75.14</v>
      </c>
      <c r="H14" s="17">
        <f>VLOOKUP(Table1[[#This Row],[Ticker]],DB!$C$4:$I$953,7,FALSE)</f>
        <v>-1.6492E-2</v>
      </c>
      <c r="I14" s="5">
        <f>VLOOKUP(Table1[[#This Row],[Ticker]],DB!$C$4:$H$953,4,FALSE)/1000000</f>
        <v>121152.4</v>
      </c>
      <c r="J14" s="5"/>
      <c r="K14" s="5"/>
      <c r="L14" s="6"/>
      <c r="M14" s="6"/>
      <c r="N14" s="7"/>
      <c r="O14" s="7"/>
      <c r="P14" s="20">
        <f>VLOOKUP(E14,DB!$C$4:$H$50,6,FALSE)</f>
        <v>45.793199999999999</v>
      </c>
    </row>
    <row r="15" spans="2:18">
      <c r="B15" s="50"/>
      <c r="C15" s="25">
        <v>2</v>
      </c>
      <c r="D15" s="19" t="s">
        <v>30</v>
      </c>
      <c r="E15" s="15" t="s">
        <v>41</v>
      </c>
      <c r="F15" s="13" t="str">
        <f>VLOOKUP(Table1[[#This Row],[Ticker]],DB!$C$4:$I$953,2,FALSE)</f>
        <v>Semiconductors &amp; Semiconductor Equipment</v>
      </c>
      <c r="G15" s="35">
        <f>VLOOKUP(Table1[[#This Row],[Ticker]],DB!$C$4:$I$953,3,FALSE)</f>
        <v>162.69999999999999</v>
      </c>
      <c r="H15" s="17">
        <f>VLOOKUP(Table1[[#This Row],[Ticker]],DB!$C$4:$I$953,7,FALSE)</f>
        <v>-1.5074000000000001E-2</v>
      </c>
      <c r="I15" s="5">
        <f>VLOOKUP(Table1[[#This Row],[Ticker]],DB!$C$4:$H$953,4,FALSE)/1000000</f>
        <v>400242</v>
      </c>
      <c r="J15" s="5"/>
      <c r="K15" s="5"/>
      <c r="L15" s="6"/>
      <c r="M15" s="6"/>
      <c r="N15" s="7"/>
      <c r="O15" s="7"/>
      <c r="P15" s="20">
        <f>VLOOKUP(E15,DB!$C$4:$H$50,6,FALSE)</f>
        <v>70.263099999999994</v>
      </c>
    </row>
    <row r="16" spans="2:18">
      <c r="B16" s="50"/>
      <c r="C16" s="25">
        <v>3</v>
      </c>
      <c r="D16" s="19" t="s">
        <v>84</v>
      </c>
      <c r="E16" s="15" t="s">
        <v>85</v>
      </c>
      <c r="F16" s="13" t="str">
        <f>VLOOKUP(Table1[[#This Row],[Ticker]],DB!$C$4:$I$953,2,FALSE)</f>
        <v>Semiconductors &amp; Semiconductor Equipment</v>
      </c>
      <c r="G16" s="35">
        <f>VLOOKUP(Table1[[#This Row],[Ticker]],DB!$C$4:$I$953,3,FALSE)</f>
        <v>29.34</v>
      </c>
      <c r="H16" s="17">
        <f>VLOOKUP(Table1[[#This Row],[Ticker]],DB!$C$4:$I$953,7,FALSE)</f>
        <v>-1.1122E-2</v>
      </c>
      <c r="I16" s="5">
        <f>VLOOKUP(Table1[[#This Row],[Ticker]],DB!$C$4:$H$953,4,FALSE)/1000000</f>
        <v>121086.2</v>
      </c>
      <c r="J16" s="5"/>
      <c r="K16" s="5"/>
      <c r="L16" s="6"/>
      <c r="M16" s="6"/>
      <c r="N16" s="7"/>
      <c r="O16" s="7"/>
      <c r="P16" s="20">
        <f>VLOOKUP(E16,DB!$C$4:$H$50,6,FALSE)</f>
        <v>9.1580999999999992</v>
      </c>
      <c r="Q16" s="3"/>
      <c r="R16" s="4"/>
    </row>
    <row r="17" spans="2:18">
      <c r="B17" s="50"/>
      <c r="C17" s="25">
        <v>4</v>
      </c>
      <c r="J17" s="5"/>
      <c r="K17" s="5"/>
      <c r="L17" s="6"/>
      <c r="M17" s="6"/>
      <c r="N17" s="7"/>
      <c r="O17" s="7"/>
    </row>
    <row r="18" spans="2:18">
      <c r="B18" s="50"/>
      <c r="C18" s="25">
        <v>5</v>
      </c>
      <c r="J18" s="5"/>
      <c r="K18" s="5"/>
      <c r="L18" s="6"/>
      <c r="M18" s="6"/>
      <c r="N18" s="7"/>
      <c r="O18" s="7"/>
    </row>
    <row r="19" spans="2:18">
      <c r="B19" s="50"/>
      <c r="C19" s="25">
        <v>6</v>
      </c>
      <c r="J19" s="5"/>
      <c r="K19" s="5"/>
      <c r="L19" s="6"/>
      <c r="M19" s="6"/>
      <c r="N19" s="7"/>
      <c r="O19" s="7"/>
    </row>
    <row r="20" spans="2:18">
      <c r="B20" s="50"/>
      <c r="C20" s="25">
        <v>7</v>
      </c>
      <c r="J20" s="5"/>
      <c r="K20" s="5"/>
      <c r="L20" s="6"/>
      <c r="M20" s="6"/>
      <c r="N20" s="7"/>
      <c r="O20" s="7"/>
    </row>
    <row r="21" spans="2:18">
      <c r="B21" s="50"/>
      <c r="C21" s="25">
        <v>8</v>
      </c>
      <c r="J21" s="5"/>
      <c r="K21" s="5"/>
      <c r="L21" s="6"/>
      <c r="M21" s="6"/>
      <c r="N21" s="7"/>
      <c r="O21" s="7"/>
    </row>
    <row r="22" spans="2:18">
      <c r="B22" s="50"/>
      <c r="C22" s="25">
        <v>9</v>
      </c>
      <c r="J22" s="5"/>
      <c r="K22" s="5"/>
      <c r="L22" s="6"/>
      <c r="M22" s="6"/>
      <c r="N22" s="7"/>
      <c r="O22" s="7"/>
      <c r="Q22" s="3"/>
      <c r="R22" s="4"/>
    </row>
    <row r="23" spans="2:18">
      <c r="B23" s="51"/>
      <c r="C23" s="26">
        <v>10</v>
      </c>
      <c r="J23" s="5"/>
      <c r="K23" s="5"/>
      <c r="L23" s="6"/>
      <c r="M23" s="6"/>
      <c r="N23" s="7"/>
      <c r="O23" s="7"/>
      <c r="Q23" s="3"/>
      <c r="R23" s="4"/>
    </row>
    <row r="25" spans="2:18">
      <c r="B25" s="52" t="s">
        <v>44</v>
      </c>
      <c r="C25" s="27">
        <v>1</v>
      </c>
      <c r="D25" s="19" t="s">
        <v>70</v>
      </c>
      <c r="E25" s="15" t="s">
        <v>73</v>
      </c>
      <c r="F25" s="13" t="str">
        <f>VLOOKUP(Table1[[#This Row],[Ticker]],DB!$C$4:$I$953,2,FALSE)</f>
        <v>Banking Services</v>
      </c>
      <c r="G25" s="35">
        <f>VLOOKUP(Table1[[#This Row],[Ticker]],DB!$C$4:$I$953,3,FALSE)</f>
        <v>108.73</v>
      </c>
      <c r="H25" s="17">
        <f>VLOOKUP(Table1[[#This Row],[Ticker]],DB!$C$4:$I$953,7,FALSE)</f>
        <v>6.4420000000000005E-4</v>
      </c>
      <c r="I25" s="5">
        <f>VLOOKUP(Table1[[#This Row],[Ticker]],DB!$C$4:$H$953,4,FALSE)/1000000</f>
        <v>29707.84</v>
      </c>
      <c r="J25" s="4"/>
      <c r="K25" s="4"/>
      <c r="L25" s="4"/>
      <c r="M25" s="4"/>
      <c r="N25" s="8"/>
      <c r="O25" s="8"/>
      <c r="P25" s="20">
        <f>VLOOKUP(E25,DB!$C$4:$H$50,6,FALSE)</f>
        <v>7.0115999999999996</v>
      </c>
      <c r="Q25" s="4"/>
      <c r="R25" s="4"/>
    </row>
    <row r="26" spans="2:18">
      <c r="B26" s="53"/>
      <c r="C26" s="28">
        <v>2</v>
      </c>
      <c r="D26" s="19" t="s">
        <v>72</v>
      </c>
      <c r="E26" s="15" t="s">
        <v>74</v>
      </c>
      <c r="F26" s="13" t="str">
        <f>VLOOKUP(Table1[[#This Row],[Ticker]],DB!$C$4:$I$953,2,FALSE)</f>
        <v>Banking Services</v>
      </c>
      <c r="G26" s="35">
        <f>VLOOKUP(Table1[[#This Row],[Ticker]],DB!$C$4:$I$953,3,FALSE)</f>
        <v>154.15</v>
      </c>
      <c r="H26" s="17">
        <f>VLOOKUP(Table1[[#This Row],[Ticker]],DB!$C$4:$I$953,7,FALSE)</f>
        <v>1.4289999999999999E-3</v>
      </c>
      <c r="I26" s="5">
        <f>VLOOKUP(Table1[[#This Row],[Ticker]],DB!$C$4:$H$953,4,FALSE)/1000000</f>
        <v>115185.9</v>
      </c>
      <c r="J26" s="4"/>
      <c r="K26" s="4"/>
      <c r="L26" s="4"/>
      <c r="M26" s="4"/>
      <c r="N26" s="8"/>
      <c r="O26" s="8"/>
      <c r="P26" s="20">
        <f>VLOOKUP(E26,DB!$C$4:$H$50,6,FALSE)</f>
        <v>15.4656</v>
      </c>
      <c r="Q26" s="4"/>
      <c r="R26" s="4"/>
    </row>
    <row r="27" spans="2:18">
      <c r="B27" s="53"/>
      <c r="C27" s="28">
        <v>3</v>
      </c>
      <c r="D27" s="19" t="s">
        <v>43</v>
      </c>
      <c r="E27" s="15" t="s">
        <v>55</v>
      </c>
      <c r="F27" s="13" t="str">
        <f>VLOOKUP(Table1[[#This Row],[Ticker]],DB!$C$4:$I$953,2,FALSE)</f>
        <v>Banking Services</v>
      </c>
      <c r="G27" s="35">
        <f>VLOOKUP(Table1[[#This Row],[Ticker]],DB!$C$4:$I$953,3,FALSE)</f>
        <v>136.74</v>
      </c>
      <c r="H27" s="17">
        <f>VLOOKUP(Table1[[#This Row],[Ticker]],DB!$C$4:$I$953,7,FALSE)</f>
        <v>1.905E-3</v>
      </c>
      <c r="I27" s="5">
        <f>VLOOKUP(Table1[[#This Row],[Ticker]],DB!$C$4:$H$953,4,FALSE)/1000000</f>
        <v>401086.4</v>
      </c>
      <c r="P27" s="20">
        <f>VLOOKUP(E27,DB!$C$4:$H$50,6,FALSE)</f>
        <v>11.5237</v>
      </c>
    </row>
    <row r="28" spans="2:18">
      <c r="B28" s="53"/>
      <c r="C28" s="28">
        <v>4</v>
      </c>
      <c r="D28" s="19" t="s">
        <v>46</v>
      </c>
      <c r="E28" s="15" t="s">
        <v>57</v>
      </c>
      <c r="F28" s="13" t="str">
        <f>VLOOKUP(Table1[[#This Row],[Ticker]],DB!$C$4:$I$953,2,FALSE)</f>
        <v>Banking Services</v>
      </c>
      <c r="G28" s="35">
        <f>VLOOKUP(Table1[[#This Row],[Ticker]],DB!$C$4:$I$953,3,FALSE)</f>
        <v>37.700000000000003</v>
      </c>
      <c r="H28" s="17">
        <f>VLOOKUP(Table1[[#This Row],[Ticker]],DB!$C$4:$I$953,7,FALSE)</f>
        <v>2.3930000000000002E-3</v>
      </c>
      <c r="I28" s="5">
        <f>VLOOKUP(Table1[[#This Row],[Ticker]],DB!$C$4:$H$953,4,FALSE)/1000000</f>
        <v>302445.7</v>
      </c>
      <c r="P28" s="20">
        <f>VLOOKUP(E28,DB!$C$4:$H$50,6,FALSE)</f>
        <v>11.9154</v>
      </c>
    </row>
    <row r="29" spans="2:18">
      <c r="B29" s="53"/>
      <c r="C29" s="28">
        <v>5</v>
      </c>
      <c r="D29" s="19" t="s">
        <v>47</v>
      </c>
      <c r="E29" s="15" t="s">
        <v>58</v>
      </c>
      <c r="F29" s="13" t="str">
        <f>VLOOKUP(Table1[[#This Row],[Ticker]],DB!$C$4:$I$953,2,FALSE)</f>
        <v>Investment Banking &amp; Investment Services</v>
      </c>
      <c r="G29" s="35">
        <f>VLOOKUP(Table1[[#This Row],[Ticker]],DB!$C$4:$I$953,3,FALSE)</f>
        <v>48.29</v>
      </c>
      <c r="H29" s="17">
        <f>VLOOKUP(Table1[[#This Row],[Ticker]],DB!$C$4:$I$953,7,FALSE)</f>
        <v>1.036E-3</v>
      </c>
      <c r="I29" s="5">
        <f>VLOOKUP(Table1[[#This Row],[Ticker]],DB!$C$4:$H$953,4,FALSE)/1000000</f>
        <v>93530.63</v>
      </c>
      <c r="P29" s="20">
        <f>VLOOKUP(E29,DB!$C$4:$H$50,6,FALSE)</f>
        <v>6.5030000000000001</v>
      </c>
    </row>
    <row r="30" spans="2:18">
      <c r="B30" s="53"/>
      <c r="C30" s="28">
        <v>6</v>
      </c>
      <c r="D30" s="19" t="s">
        <v>48</v>
      </c>
      <c r="E30" s="15" t="s">
        <v>59</v>
      </c>
      <c r="F30" s="13" t="str">
        <f>VLOOKUP(Table1[[#This Row],[Ticker]],DB!$C$4:$I$953,2,FALSE)</f>
        <v>Banking Services</v>
      </c>
      <c r="G30" s="35">
        <f>VLOOKUP(Table1[[#This Row],[Ticker]],DB!$C$4:$I$953,3,FALSE)</f>
        <v>47.44</v>
      </c>
      <c r="H30" s="17">
        <f>VLOOKUP(Table1[[#This Row],[Ticker]],DB!$C$4:$I$953,7,FALSE)</f>
        <v>2.3240000000000001E-3</v>
      </c>
      <c r="I30" s="5">
        <f>VLOOKUP(Table1[[#This Row],[Ticker]],DB!$C$4:$H$953,4,FALSE)/1000000</f>
        <v>180769.7</v>
      </c>
      <c r="P30" s="20">
        <f>VLOOKUP(E30,DB!$C$4:$H$50,6,FALSE)</f>
        <v>12.2935</v>
      </c>
    </row>
    <row r="31" spans="2:18">
      <c r="B31" s="53"/>
      <c r="C31" s="28">
        <v>7</v>
      </c>
      <c r="D31" s="19" t="s">
        <v>35</v>
      </c>
      <c r="E31" s="15" t="s">
        <v>36</v>
      </c>
      <c r="F31" s="13" t="str">
        <f>VLOOKUP(Table1[[#This Row],[Ticker]],DB!$C$4:$I$953,2,FALSE)</f>
        <v>Banking Services</v>
      </c>
      <c r="G31" s="35">
        <f>VLOOKUP(Table1[[#This Row],[Ticker]],DB!$C$4:$I$953,3,FALSE)</f>
        <v>4.24</v>
      </c>
      <c r="H31" s="17">
        <f>VLOOKUP(Table1[[#This Row],[Ticker]],DB!$C$4:$I$953,7,FALSE)</f>
        <v>-7.0260000000000001E-3</v>
      </c>
      <c r="I31" s="5">
        <f>VLOOKUP(Table1[[#This Row],[Ticker]],DB!$C$4:$H$953,4,FALSE)/1000000</f>
        <v>6761.2960000000003</v>
      </c>
      <c r="J31" s="5"/>
      <c r="K31" s="5"/>
      <c r="L31" s="6"/>
      <c r="M31" s="6"/>
      <c r="N31" s="7"/>
      <c r="O31" s="7"/>
      <c r="P31" s="20">
        <f>VLOOKUP(E31,DB!$C$4:$H$50,6,FALSE)</f>
        <v>7.7957999999999998</v>
      </c>
      <c r="Q31" s="3"/>
      <c r="R31" s="4"/>
    </row>
    <row r="32" spans="2:18">
      <c r="B32" s="53"/>
      <c r="C32" s="28">
        <v>8</v>
      </c>
    </row>
    <row r="33" spans="2:18">
      <c r="B33" s="53"/>
      <c r="C33" s="28">
        <v>9</v>
      </c>
    </row>
    <row r="34" spans="2:18">
      <c r="B34" s="54"/>
      <c r="C34" s="29">
        <v>10</v>
      </c>
    </row>
    <row r="36" spans="2:18">
      <c r="B36" s="55" t="s">
        <v>83</v>
      </c>
      <c r="C36" s="30">
        <v>1</v>
      </c>
      <c r="D36" s="19" t="s">
        <v>33</v>
      </c>
      <c r="E36" s="15" t="s">
        <v>38</v>
      </c>
      <c r="F36" s="13" t="str">
        <f>VLOOKUP(Table1[[#This Row],[Ticker]],DB!$C$4:$I$953,2,FALSE)</f>
        <v>Financial Technology (Fintech) &amp; Infrastructure</v>
      </c>
      <c r="G36" s="35">
        <f>VLOOKUP(Table1[[#This Row],[Ticker]],DB!$C$4:$I$953,3,FALSE)</f>
        <v>9.39</v>
      </c>
      <c r="H36" s="17">
        <f>VLOOKUP(Table1[[#This Row],[Ticker]],DB!$C$4:$I$953,7,FALSE)</f>
        <v>-7.4000000000000003E-3</v>
      </c>
      <c r="I36" s="5">
        <f>VLOOKUP(Table1[[#This Row],[Ticker]],DB!$C$4:$H$953,4,FALSE)/1000000</f>
        <v>8326.6810000000005</v>
      </c>
      <c r="J36" s="5"/>
      <c r="K36" s="5"/>
      <c r="L36" s="6"/>
      <c r="M36" s="6"/>
      <c r="N36" s="7"/>
      <c r="O36" s="7"/>
      <c r="P36" s="20" t="e" vm="1">
        <f>VLOOKUP(E36,DB!$C$4:$H$50,6,FALSE)</f>
        <v>#VALUE!</v>
      </c>
      <c r="Q36" s="3"/>
      <c r="R36" s="4"/>
    </row>
    <row r="37" spans="2:18">
      <c r="B37" s="56"/>
      <c r="C37" s="31">
        <v>2</v>
      </c>
      <c r="D37" s="19" t="s">
        <v>31</v>
      </c>
      <c r="E37" s="15" t="s">
        <v>40</v>
      </c>
      <c r="F37" s="13" t="str">
        <f>VLOOKUP(Table1[[#This Row],[Ticker]],DB!$C$4:$I$953,2,FALSE)</f>
        <v>Investment Banking &amp; Investment Services</v>
      </c>
      <c r="G37" s="35">
        <f>VLOOKUP(Table1[[#This Row],[Ticker]],DB!$C$4:$I$953,3,FALSE)</f>
        <v>175</v>
      </c>
      <c r="H37" s="17">
        <f>VLOOKUP(Table1[[#This Row],[Ticker]],DB!$C$4:$I$953,7,FALSE)</f>
        <v>-5.6820000000000004E-3</v>
      </c>
      <c r="I37" s="5">
        <f>VLOOKUP(Table1[[#This Row],[Ticker]],DB!$C$4:$H$953,4,FALSE)/1000000</f>
        <v>62951.87</v>
      </c>
      <c r="J37" s="5"/>
      <c r="K37" s="5"/>
      <c r="L37" s="6"/>
      <c r="M37" s="6"/>
      <c r="N37" s="7"/>
      <c r="O37" s="7"/>
      <c r="P37" s="20">
        <f>VLOOKUP(E37,DB!$C$4:$H$50,6,FALSE)</f>
        <v>24.0227</v>
      </c>
      <c r="Q37" s="3"/>
      <c r="R37" s="4"/>
    </row>
    <row r="38" spans="2:18">
      <c r="B38" s="56"/>
      <c r="C38" s="31">
        <v>3</v>
      </c>
      <c r="D38" s="19" t="s">
        <v>93</v>
      </c>
      <c r="E38" s="15" t="s">
        <v>65</v>
      </c>
      <c r="F38" s="13" t="str">
        <f>VLOOKUP(Table1[[#This Row],[Ticker]],DB!$C$4:$I$953,2,FALSE)</f>
        <v>Consumer Goods Conglomerates</v>
      </c>
      <c r="G38" s="35">
        <f>VLOOKUP(Table1[[#This Row],[Ticker]],DB!$C$4:$I$953,3,FALSE)</f>
        <v>462500</v>
      </c>
      <c r="H38" s="17">
        <f>VLOOKUP(Table1[[#This Row],[Ticker]],DB!$C$4:$I$953,7,FALSE)</f>
        <v>1.2035000000000001E-2</v>
      </c>
      <c r="I38" s="5">
        <f>VLOOKUP(Table1[[#This Row],[Ticker]],DB!$C$4:$H$953,4,FALSE)/1000000</f>
        <v>723565.3</v>
      </c>
      <c r="P38" s="20">
        <f>VLOOKUP(E38,DB!$C$4:$H$50,6,FALSE)</f>
        <v>0</v>
      </c>
    </row>
    <row r="39" spans="2:18">
      <c r="B39" s="56"/>
      <c r="C39" s="31">
        <v>4</v>
      </c>
      <c r="D39" s="19" t="s">
        <v>42</v>
      </c>
      <c r="E39" s="15" t="s">
        <v>66</v>
      </c>
      <c r="F39" s="13" t="e" vm="1">
        <f>VLOOKUP(Table1[[#This Row],[Ticker]],DB!$C$4:$I$953,2,FALSE)</f>
        <v>#VALUE!</v>
      </c>
      <c r="G39" s="35">
        <f>VLOOKUP(Table1[[#This Row],[Ticker]],DB!$C$4:$I$953,3,FALSE)</f>
        <v>14.58</v>
      </c>
      <c r="H39" s="17">
        <f>VLOOKUP(Table1[[#This Row],[Ticker]],DB!$C$4:$I$953,7,FALSE)</f>
        <v>0</v>
      </c>
      <c r="I39" s="5" t="e" vm="1">
        <f>VLOOKUP(Table1[[#This Row],[Ticker]],DB!$C$4:$H$953,4,FALSE)/1000000</f>
        <v>#VALUE!</v>
      </c>
      <c r="P39" s="20" t="e" vm="1">
        <f>VLOOKUP(E39,DB!$C$4:$H$50,6,FALSE)</f>
        <v>#VALUE!</v>
      </c>
    </row>
    <row r="40" spans="2:18">
      <c r="B40" s="56"/>
      <c r="C40" s="31">
        <v>5</v>
      </c>
      <c r="D40" s="19" t="s">
        <v>51</v>
      </c>
      <c r="E40" s="15" t="s">
        <v>62</v>
      </c>
      <c r="F40" s="13" t="str">
        <f>VLOOKUP(Table1[[#This Row],[Ticker]],DB!$C$4:$I$953,2,FALSE)</f>
        <v>Banking Services</v>
      </c>
      <c r="G40" s="35">
        <f>VLOOKUP(Table1[[#This Row],[Ticker]],DB!$C$4:$I$953,3,FALSE)</f>
        <v>0.42509999999999998</v>
      </c>
      <c r="H40" s="17">
        <f>VLOOKUP(Table1[[#This Row],[Ticker]],DB!$C$4:$I$953,7,FALSE)</f>
        <v>-1.1394999999999999E-2</v>
      </c>
      <c r="I40" s="5">
        <f>VLOOKUP(Table1[[#This Row],[Ticker]],DB!$C$4:$H$953,4,FALSE)/1000000</f>
        <v>276.34030000000001</v>
      </c>
      <c r="P40" s="20">
        <f>VLOOKUP(E40,DB!$C$4:$H$50,6,FALSE)</f>
        <v>0.71860000000000002</v>
      </c>
    </row>
    <row r="41" spans="2:18">
      <c r="B41" s="56"/>
      <c r="C41" s="31">
        <v>6</v>
      </c>
      <c r="D41" s="19" t="s">
        <v>45</v>
      </c>
      <c r="E41" s="15" t="s">
        <v>56</v>
      </c>
      <c r="F41" s="13" t="str">
        <f>VLOOKUP(Table1[[#This Row],[Ticker]],DB!$C$4:$I$953,2,FALSE)</f>
        <v>Banking Services</v>
      </c>
      <c r="G41" s="35">
        <f>VLOOKUP(Table1[[#This Row],[Ticker]],DB!$C$4:$I$953,3,FALSE)</f>
        <v>0.434</v>
      </c>
      <c r="H41" s="17">
        <f>VLOOKUP(Table1[[#This Row],[Ticker]],DB!$C$4:$I$953,7,FALSE)</f>
        <v>1.7310000000000001E-3</v>
      </c>
      <c r="I41" s="5">
        <f>VLOOKUP(Table1[[#This Row],[Ticker]],DB!$C$4:$H$953,4,FALSE)/1000000</f>
        <v>502.61</v>
      </c>
      <c r="P41" s="20">
        <f>VLOOKUP(E41,DB!$C$4:$H$50,6,FALSE)</f>
        <v>212.3775</v>
      </c>
    </row>
    <row r="42" spans="2:18">
      <c r="B42" s="56"/>
      <c r="C42" s="31">
        <v>7</v>
      </c>
      <c r="D42" s="19" t="s">
        <v>52</v>
      </c>
      <c r="E42" s="15" t="s">
        <v>63</v>
      </c>
      <c r="F42" s="13" t="str">
        <f>VLOOKUP(Table1[[#This Row],[Ticker]],DB!$C$4:$I$953,2,FALSE)</f>
        <v>Investment Banking &amp; Investment Services</v>
      </c>
      <c r="G42" s="35">
        <f>VLOOKUP(Table1[[#This Row],[Ticker]],DB!$C$4:$I$953,3,FALSE)</f>
        <v>388.86</v>
      </c>
      <c r="H42" s="17">
        <f>VLOOKUP(Table1[[#This Row],[Ticker]],DB!$C$4:$I$953,7,FALSE)</f>
        <v>6.757E-3</v>
      </c>
      <c r="I42" s="5">
        <f>VLOOKUP(Table1[[#This Row],[Ticker]],DB!$C$4:$H$953,4,FALSE)/1000000</f>
        <v>131681.5</v>
      </c>
      <c r="P42" s="20">
        <f>VLOOKUP(E42,DB!$C$4:$H$50,6,FALSE)</f>
        <v>10.289</v>
      </c>
    </row>
    <row r="43" spans="2:18">
      <c r="B43" s="56"/>
      <c r="C43" s="31">
        <v>8</v>
      </c>
      <c r="D43" s="19" t="s">
        <v>53</v>
      </c>
      <c r="E43" s="15" t="s">
        <v>64</v>
      </c>
      <c r="F43" s="13" t="str">
        <f>VLOOKUP(Table1[[#This Row],[Ticker]],DB!$C$4:$I$953,2,FALSE)</f>
        <v>Investment Banking &amp; Investment Services</v>
      </c>
      <c r="G43" s="35">
        <f>VLOOKUP(Table1[[#This Row],[Ticker]],DB!$C$4:$I$953,3,FALSE)</f>
        <v>90.91</v>
      </c>
      <c r="H43" s="17">
        <f>VLOOKUP(Table1[[#This Row],[Ticker]],DB!$C$4:$I$953,7,FALSE)</f>
        <v>1.0896999999999999E-2</v>
      </c>
      <c r="I43" s="5">
        <f>VLOOKUP(Table1[[#This Row],[Ticker]],DB!$C$4:$H$953,4,FALSE)/1000000</f>
        <v>153647.79999999999</v>
      </c>
      <c r="P43" s="20">
        <f>VLOOKUP(E43,DB!$C$4:$H$50,6,FALSE)</f>
        <v>13.0541</v>
      </c>
    </row>
    <row r="44" spans="2:18">
      <c r="B44" s="56"/>
      <c r="C44" s="31">
        <v>9</v>
      </c>
    </row>
    <row r="45" spans="2:18">
      <c r="B45" s="57"/>
      <c r="C45" s="32">
        <v>10</v>
      </c>
    </row>
    <row r="47" spans="2:18">
      <c r="B47" s="58" t="s">
        <v>54</v>
      </c>
      <c r="C47" s="36">
        <v>1</v>
      </c>
      <c r="D47" s="19" t="s">
        <v>49</v>
      </c>
      <c r="E47" s="15" t="s">
        <v>60</v>
      </c>
      <c r="F47" s="13" t="e" vm="1">
        <f>VLOOKUP(Table1[[#This Row],[Ticker]],DB!$C$4:$I$953,2,FALSE)</f>
        <v>#VALUE!</v>
      </c>
      <c r="G47" s="35">
        <f>VLOOKUP(Table1[[#This Row],[Ticker]],DB!$C$4:$I$953,3,FALSE)</f>
        <v>101.39</v>
      </c>
      <c r="H47" s="17">
        <f>VLOOKUP(Table1[[#This Row],[Ticker]],DB!$C$4:$I$953,7,FALSE)</f>
        <v>-1.0839999999999999E-3</v>
      </c>
      <c r="I47" s="5" t="e" vm="1">
        <f>VLOOKUP(Table1[[#This Row],[Ticker]],DB!$C$4:$H$953,4,FALSE)/1000000</f>
        <v>#VALUE!</v>
      </c>
      <c r="P47" s="20" t="e" vm="1">
        <f>VLOOKUP(E47,DB!$C$4:$H$50,6,FALSE)</f>
        <v>#VALUE!</v>
      </c>
    </row>
    <row r="48" spans="2:18">
      <c r="B48" s="59"/>
      <c r="C48" s="37">
        <v>2</v>
      </c>
      <c r="D48" s="19" t="s">
        <v>50</v>
      </c>
      <c r="E48" s="15" t="s">
        <v>61</v>
      </c>
      <c r="F48" s="13" t="str">
        <f>VLOOKUP(Table1[[#This Row],[Ticker]],DB!$C$4:$I$953,2,FALSE)</f>
        <v>Insurance</v>
      </c>
      <c r="G48" s="35">
        <f>VLOOKUP(Table1[[#This Row],[Ticker]],DB!$C$4:$I$953,3,FALSE)</f>
        <v>76.95</v>
      </c>
      <c r="H48" s="17">
        <f>VLOOKUP(Table1[[#This Row],[Ticker]],DB!$C$4:$I$953,7,FALSE)</f>
        <v>2.9980000000000002E-3</v>
      </c>
      <c r="I48" s="5">
        <f>VLOOKUP(Table1[[#This Row],[Ticker]],DB!$C$4:$H$953,4,FALSE)/1000000</f>
        <v>60375.45</v>
      </c>
      <c r="P48" s="20">
        <f>VLOOKUP(E48,DB!$C$4:$H$50,6,FALSE)</f>
        <v>28.825299999999999</v>
      </c>
    </row>
    <row r="49" spans="2:18">
      <c r="B49" s="59"/>
      <c r="C49" s="37">
        <v>3</v>
      </c>
    </row>
    <row r="50" spans="2:18">
      <c r="B50" s="59"/>
      <c r="C50" s="37">
        <v>4</v>
      </c>
    </row>
    <row r="51" spans="2:18">
      <c r="B51" s="59"/>
      <c r="C51" s="37">
        <v>5</v>
      </c>
    </row>
    <row r="52" spans="2:18">
      <c r="B52" s="59"/>
      <c r="C52" s="37">
        <v>6</v>
      </c>
    </row>
    <row r="53" spans="2:18">
      <c r="B53" s="59"/>
      <c r="C53" s="37">
        <v>7</v>
      </c>
    </row>
    <row r="54" spans="2:18">
      <c r="B54" s="59"/>
      <c r="C54" s="37">
        <v>8</v>
      </c>
    </row>
    <row r="55" spans="2:18">
      <c r="B55" s="59"/>
      <c r="C55" s="37">
        <v>9</v>
      </c>
    </row>
    <row r="56" spans="2:18">
      <c r="B56" s="60"/>
      <c r="C56" s="38">
        <v>10</v>
      </c>
    </row>
    <row r="58" spans="2:18">
      <c r="B58" s="43" t="s">
        <v>86</v>
      </c>
      <c r="C58" s="39">
        <v>1</v>
      </c>
      <c r="D58" s="19" t="s">
        <v>34</v>
      </c>
      <c r="E58" s="15" t="s">
        <v>37</v>
      </c>
      <c r="F58" s="13" t="str">
        <f>VLOOKUP(Table1[[#This Row],[Ticker]],DB!$C$4:$I$953,2,FALSE)</f>
        <v>Software &amp; IT Services</v>
      </c>
      <c r="G58" s="35">
        <f>VLOOKUP(Table1[[#This Row],[Ticker]],DB!$C$4:$I$953,3,FALSE)</f>
        <v>36.79</v>
      </c>
      <c r="H58" s="17">
        <f>VLOOKUP(Table1[[#This Row],[Ticker]],DB!$C$4:$I$953,7,FALSE)</f>
        <v>5.4390000000000005E-4</v>
      </c>
      <c r="I58" s="5">
        <f>VLOOKUP(Table1[[#This Row],[Ticker]],DB!$C$4:$H$953,4,FALSE)/1000000</f>
        <v>46317.57</v>
      </c>
      <c r="J58" s="5"/>
      <c r="K58" s="5"/>
      <c r="L58" s="6"/>
      <c r="M58" s="6"/>
      <c r="N58" s="7"/>
      <c r="O58" s="7"/>
      <c r="P58" s="20">
        <f>VLOOKUP(E58,DB!$C$4:$H$50,6,FALSE)</f>
        <v>253.98490000000001</v>
      </c>
      <c r="Q58" s="3"/>
      <c r="R58" s="4"/>
    </row>
    <row r="59" spans="2:18">
      <c r="B59" s="44"/>
      <c r="C59" s="40">
        <v>2</v>
      </c>
      <c r="D59" s="19" t="s">
        <v>67</v>
      </c>
      <c r="E59" s="15" t="s">
        <v>68</v>
      </c>
      <c r="F59" s="13" t="str">
        <f>VLOOKUP(Table1[[#This Row],[Ticker]],DB!$C$4:$I$953,2,FALSE)</f>
        <v>Software &amp; IT Services</v>
      </c>
      <c r="G59" s="35">
        <f>VLOOKUP(Table1[[#This Row],[Ticker]],DB!$C$4:$I$953,3,FALSE)</f>
        <v>213.79</v>
      </c>
      <c r="H59" s="17">
        <f>VLOOKUP(Table1[[#This Row],[Ticker]],DB!$C$4:$I$953,7,FALSE)</f>
        <v>9.7289999999999998E-3</v>
      </c>
      <c r="I59" s="5">
        <f>VLOOKUP(Table1[[#This Row],[Ticker]],DB!$C$4:$H$953,4,FALSE)/1000000</f>
        <v>402672.3</v>
      </c>
      <c r="J59" s="4"/>
      <c r="K59" s="4"/>
      <c r="L59" s="4"/>
      <c r="M59" s="4"/>
      <c r="N59" s="8"/>
      <c r="O59" s="8"/>
      <c r="P59" s="20">
        <f>VLOOKUP(E59,DB!$C$4:$H$50,6,FALSE)</f>
        <v>30.290400000000002</v>
      </c>
      <c r="Q59" s="4"/>
      <c r="R59" s="4"/>
    </row>
    <row r="60" spans="2:18">
      <c r="B60" s="44"/>
      <c r="C60" s="40">
        <v>3</v>
      </c>
      <c r="D60" s="19" t="s">
        <v>32</v>
      </c>
      <c r="E60" s="15" t="s">
        <v>39</v>
      </c>
      <c r="F60" s="13" t="str">
        <f>VLOOKUP(Table1[[#This Row],[Ticker]],DB!$C$4:$I$953,2,FALSE)</f>
        <v>Software &amp; IT Services</v>
      </c>
      <c r="G60" s="35">
        <f>VLOOKUP(Table1[[#This Row],[Ticker]],DB!$C$4:$I$953,3,FALSE)</f>
        <v>80.08</v>
      </c>
      <c r="H60" s="17">
        <f>VLOOKUP(Table1[[#This Row],[Ticker]],DB!$C$4:$I$953,7,FALSE)</f>
        <v>-8.2970000000000006E-3</v>
      </c>
      <c r="I60" s="5">
        <f>VLOOKUP(Table1[[#This Row],[Ticker]],DB!$C$4:$H$953,4,FALSE)/1000000</f>
        <v>91293.42</v>
      </c>
      <c r="J60" s="5"/>
      <c r="K60" s="5"/>
      <c r="L60" s="6"/>
      <c r="M60" s="6"/>
      <c r="N60" s="7"/>
      <c r="O60" s="7"/>
      <c r="P60" s="20">
        <f>VLOOKUP(E60,DB!$C$4:$H$50,6,FALSE)</f>
        <v>41.064100000000003</v>
      </c>
      <c r="Q60" s="3"/>
      <c r="R60" s="4"/>
    </row>
    <row r="61" spans="2:18">
      <c r="B61" s="44"/>
      <c r="C61" s="40">
        <v>4</v>
      </c>
      <c r="D61" s="19" t="s">
        <v>71</v>
      </c>
      <c r="E61" s="15" t="s">
        <v>69</v>
      </c>
      <c r="F61" s="13" t="str">
        <f>VLOOKUP(Table1[[#This Row],[Ticker]],DB!$C$4:$I$953,2,FALSE)</f>
        <v>Software &amp; IT Services</v>
      </c>
      <c r="G61" s="35">
        <f>VLOOKUP(Table1[[#This Row],[Ticker]],DB!$C$4:$I$953,3,FALSE)</f>
        <v>351.29</v>
      </c>
      <c r="H61" s="17">
        <f>VLOOKUP(Table1[[#This Row],[Ticker]],DB!$C$4:$I$953,7,FALSE)</f>
        <v>7.6010000000000001E-3</v>
      </c>
      <c r="I61" s="5">
        <f>VLOOKUP(Table1[[#This Row],[Ticker]],DB!$C$4:$H$953,4,FALSE)/1000000</f>
        <v>337751.2</v>
      </c>
      <c r="J61" s="4"/>
      <c r="K61" s="4"/>
      <c r="L61" s="4"/>
      <c r="M61" s="4"/>
      <c r="N61" s="8"/>
      <c r="O61" s="8"/>
      <c r="P61" s="20">
        <f>VLOOKUP(E61,DB!$C$4:$H$50,6,FALSE)</f>
        <v>34.828800000000001</v>
      </c>
      <c r="Q61" s="4"/>
      <c r="R61" s="4"/>
    </row>
    <row r="62" spans="2:18">
      <c r="B62" s="44"/>
      <c r="C62" s="40">
        <v>5</v>
      </c>
    </row>
    <row r="63" spans="2:18">
      <c r="B63" s="44"/>
      <c r="C63" s="40">
        <v>6</v>
      </c>
    </row>
    <row r="64" spans="2:18">
      <c r="B64" s="44"/>
      <c r="C64" s="40">
        <v>7</v>
      </c>
    </row>
    <row r="65" spans="2:3">
      <c r="B65" s="44"/>
      <c r="C65" s="40">
        <v>8</v>
      </c>
    </row>
    <row r="66" spans="2:3">
      <c r="B66" s="44"/>
      <c r="C66" s="40">
        <v>9</v>
      </c>
    </row>
    <row r="67" spans="2:3">
      <c r="B67" s="45"/>
      <c r="C67" s="41">
        <v>10</v>
      </c>
    </row>
  </sheetData>
  <mergeCells count="6">
    <mergeCell ref="B58:B67"/>
    <mergeCell ref="B3:B12"/>
    <mergeCell ref="B14:B23"/>
    <mergeCell ref="B25:B34"/>
    <mergeCell ref="B36:B45"/>
    <mergeCell ref="B47:B56"/>
  </mergeCells>
  <conditionalFormatting sqref="H3:H11 H14:H23 H25:H31 H36:H43 H47:H48 H58:H61">
    <cfRule type="cellIs" dxfId="3" priority="1" operator="lessThan">
      <formula>0</formula>
    </cfRule>
    <cfRule type="cellIs" dxfId="2" priority="2" operator="greaterThan">
      <formula>0</formula>
    </cfRule>
  </conditionalFormatting>
  <hyperlinks>
    <hyperlink ref="D3" r:id="rId1" xr:uid="{A4A71A9C-EAF6-46B6-B928-64A33CFC247E}"/>
    <hyperlink ref="D4" r:id="rId2" xr:uid="{1B3EFD79-BADA-4690-A455-44CB019165C7}"/>
    <hyperlink ref="D5" r:id="rId3" xr:uid="{44BF5216-AAAA-428F-8201-A7E43443F19F}"/>
    <hyperlink ref="D6" r:id="rId4" xr:uid="{1AE137F2-6C7E-4FFC-A41F-0AC857FA5C9F}"/>
  </hyperlinks>
  <pageMargins left="0.7" right="0.7" top="0.75" bottom="0.75" header="0.3" footer="0.3"/>
  <pageSetup orientation="landscape" horizontalDpi="4294967293" verticalDpi="0"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7213-B3CA-479C-824E-AD3D6154D300}">
  <dimension ref="A1:J175"/>
  <sheetViews>
    <sheetView workbookViewId="0">
      <selection activeCell="J19" sqref="J19"/>
    </sheetView>
  </sheetViews>
  <sheetFormatPr defaultRowHeight="15"/>
  <cols>
    <col min="2" max="2" width="58.42578125" style="4" bestFit="1" customWidth="1"/>
    <col min="3" max="3" width="9.140625" style="4"/>
    <col min="4" max="4" width="43.42578125" bestFit="1" customWidth="1"/>
    <col min="5" max="5" width="12.5703125" bestFit="1" customWidth="1"/>
    <col min="6" max="6" width="17.42578125" bestFit="1" customWidth="1"/>
    <col min="10" max="10" width="94.85546875" customWidth="1"/>
  </cols>
  <sheetData>
    <row r="1" spans="1:10">
      <c r="B1"/>
      <c r="C1"/>
    </row>
    <row r="2" spans="1:10">
      <c r="B2"/>
      <c r="C2"/>
    </row>
    <row r="3" spans="1:10" s="4" customFormat="1">
      <c r="A3"/>
      <c r="B3" s="15" t="s">
        <v>0</v>
      </c>
      <c r="C3" s="15" t="s">
        <v>1</v>
      </c>
      <c r="D3" s="15" t="s">
        <v>77</v>
      </c>
      <c r="E3" s="15" t="s">
        <v>76</v>
      </c>
      <c r="F3" s="15" t="s">
        <v>3</v>
      </c>
      <c r="G3" s="15" t="s">
        <v>75</v>
      </c>
      <c r="H3" s="15" t="s">
        <v>78</v>
      </c>
      <c r="I3" s="15" t="s">
        <v>80</v>
      </c>
      <c r="J3" s="15" t="s">
        <v>88</v>
      </c>
    </row>
    <row r="4" spans="1:10">
      <c r="B4" s="42" t="e" vm="2">
        <v>#VALUE!</v>
      </c>
      <c r="C4" s="4" t="s">
        <v>9</v>
      </c>
      <c r="D4" t="str" cm="1">
        <f t="array" ref="D4">_FV(B4,"Industry")</f>
        <v>Financial Technology (Fintech) &amp; Infrastructure</v>
      </c>
      <c r="E4" s="10" cm="1">
        <f t="array" ref="E4">_FV(B4,"Price")</f>
        <v>44.28</v>
      </c>
      <c r="F4" s="11" cm="1">
        <f t="array" ref="F4">_FV(B4,"Market cap",TRUE)</f>
        <v>10050040000</v>
      </c>
      <c r="G4" s="11" cm="1">
        <f t="array" ref="G4">_FV(B4,"Employees")</f>
        <v>3730</v>
      </c>
      <c r="H4" s="12" cm="1">
        <f t="array" ref="H4">_FV(B4,"P/E",TRUE)</f>
        <v>8.2423000000000002</v>
      </c>
      <c r="I4" s="16" cm="1">
        <f t="array" ref="I4">_FV(B4,"Change (%)",TRUE)</f>
        <v>-2.8308E-2</v>
      </c>
      <c r="J4" s="4" t="s">
        <v>89</v>
      </c>
    </row>
    <row r="5" spans="1:10">
      <c r="B5" s="4" t="e" vm="3">
        <v>#VALUE!</v>
      </c>
      <c r="C5" s="4" t="s">
        <v>15</v>
      </c>
      <c r="D5" t="str" cm="1">
        <f t="array" ref="D5">_FV(B5,"Industry")</f>
        <v>Software &amp; IT Services</v>
      </c>
      <c r="E5" s="10" cm="1">
        <f t="array" ref="E5">_FV(B5,"Price")</f>
        <v>183</v>
      </c>
      <c r="F5" s="11" cm="1">
        <f t="array" ref="F5">_FV(B5,"Market cap",TRUE)</f>
        <v>1711726000</v>
      </c>
      <c r="G5" s="11" cm="1">
        <f t="array" ref="G5">_FV(B5,"Employees")</f>
        <v>2172</v>
      </c>
      <c r="H5" s="12" cm="1">
        <f t="array" ref="H5">_FV(B5,"P/E",TRUE)</f>
        <v>4500.8329999999996</v>
      </c>
      <c r="I5" s="16" cm="1">
        <f t="array" ref="I5">_FV(B5,"Change (%)",TRUE)</f>
        <v>3.7474E-2</v>
      </c>
      <c r="J5" s="4" t="s">
        <v>89</v>
      </c>
    </row>
    <row r="6" spans="1:10">
      <c r="B6" s="4" t="e" vm="4">
        <v>#VALUE!</v>
      </c>
      <c r="C6" s="4" t="s">
        <v>18</v>
      </c>
      <c r="D6" t="str" cm="1">
        <f t="array" ref="D6">_FV(B6,"Industry")</f>
        <v>Financial Technology (Fintech) &amp; Infrastructure</v>
      </c>
      <c r="E6" s="10" cm="1">
        <f t="array" ref="E6">_FV(B6,"Price")</f>
        <v>0.1457</v>
      </c>
      <c r="F6" s="11" cm="1">
        <f t="array" ref="F6">_FV(B6,"Market cap",TRUE)</f>
        <v>51980110</v>
      </c>
      <c r="G6" s="11" cm="1">
        <f t="array" ref="G6">_FV(B6,"Employees")</f>
        <v>323</v>
      </c>
      <c r="H6" s="12" cm="1">
        <f t="array" ref="H6">_FV(B6,"P/E",TRUE)</f>
        <v>0</v>
      </c>
      <c r="I6" s="16" cm="1">
        <f t="array" ref="I6">_FV(B6,"Change (%)",TRUE)</f>
        <v>-1.0189999999999999E-2</v>
      </c>
      <c r="J6" s="4" t="s">
        <v>89</v>
      </c>
    </row>
    <row r="7" spans="1:10">
      <c r="B7" s="4" t="e" vm="5">
        <v>#VALUE!</v>
      </c>
      <c r="C7" s="4" t="s">
        <v>20</v>
      </c>
      <c r="D7" t="str" cm="1">
        <f t="array" ref="D7">_FV(B7,"Industry")</f>
        <v>Financial Technology (Fintech) &amp; Infrastructure</v>
      </c>
      <c r="E7" s="10" cm="1">
        <f t="array" ref="E7">_FV(B7,"Price")</f>
        <v>0.13769999999999999</v>
      </c>
      <c r="F7" s="11" cm="1">
        <f t="array" ref="F7">_FV(B7,"Market cap",TRUE)</f>
        <v>51572500</v>
      </c>
      <c r="G7" s="11" cm="1">
        <f t="array" ref="G7">_FV(B7,"Employees")</f>
        <v>205</v>
      </c>
      <c r="H7" s="12" cm="1">
        <f t="array" ref="H7">_FV(B7,"P/E",TRUE)</f>
        <v>83.834800000000001</v>
      </c>
      <c r="I7" s="16" cm="1">
        <f t="array" ref="I7">_FV(B7,"Change (%)",TRUE)</f>
        <v>-6.6441E-2</v>
      </c>
      <c r="J7" s="4" t="s">
        <v>89</v>
      </c>
    </row>
    <row r="8" spans="1:10">
      <c r="B8" s="4" t="e" vm="6">
        <v>#VALUE!</v>
      </c>
      <c r="C8" s="4" t="s">
        <v>22</v>
      </c>
      <c r="D8" t="str" cm="1">
        <f t="array" ref="D8">_FV(B8,"Industry")</f>
        <v>Investment Banking &amp; Investment Services</v>
      </c>
      <c r="E8" s="10" cm="1">
        <f t="array" ref="E8">_FV(B8,"Price")</f>
        <v>3.95</v>
      </c>
      <c r="F8" s="11" cm="1">
        <f t="array" ref="F8">_FV(B8,"Market cap",TRUE)</f>
        <v>1337941000</v>
      </c>
      <c r="G8" s="11" cm="1">
        <f t="array" ref="G8">_FV(B8,"Employees")</f>
        <v>395</v>
      </c>
      <c r="H8" s="12" cm="1">
        <f t="array" ref="H8">_FV(B8,"P/E",TRUE)</f>
        <v>4.62</v>
      </c>
      <c r="I8" s="16" cm="1">
        <f t="array" ref="I8">_FV(B8,"Change (%)",TRUE)</f>
        <v>-3.6584999999999999E-2</v>
      </c>
      <c r="J8" s="4" t="s">
        <v>89</v>
      </c>
    </row>
    <row r="9" spans="1:10">
      <c r="B9" s="4" t="e" vm="7">
        <v>#VALUE!</v>
      </c>
      <c r="C9" s="4" t="s">
        <v>24</v>
      </c>
      <c r="D9" t="str" cm="1">
        <f t="array" ref="D9">_FV(B9,"Industry")</f>
        <v>Financial Technology (Fintech) &amp; Infrastructure</v>
      </c>
      <c r="E9" s="10" cm="1">
        <f t="array" ref="E9">_FV(B9,"Price")</f>
        <v>0.59399999999999997</v>
      </c>
      <c r="F9" s="11" cm="1">
        <f t="array" ref="F9">_FV(B9,"Market cap",TRUE)</f>
        <v>26575210</v>
      </c>
      <c r="G9" s="11" cm="1">
        <f t="array" ref="G9">_FV(B9,"Employees")</f>
        <v>467</v>
      </c>
      <c r="H9" s="12" t="e" cm="1" vm="8">
        <f t="array" ref="H9">_FV(B9,"P/E",TRUE)</f>
        <v>#VALUE!</v>
      </c>
      <c r="I9" s="16" cm="1">
        <f t="array" ref="I9">_FV(B9,"Change (%)",TRUE)</f>
        <v>-1.6230999999999999E-2</v>
      </c>
      <c r="J9" s="4" t="s">
        <v>89</v>
      </c>
    </row>
    <row r="10" spans="1:10">
      <c r="B10" s="4" t="e" vm="9">
        <v>#VALUE!</v>
      </c>
      <c r="C10" s="4" t="s">
        <v>26</v>
      </c>
      <c r="D10" t="str" cm="1">
        <f t="array" ref="D10">_FV(B10,"Industry")</f>
        <v>Financial Technology (Fintech) &amp; Infrastructure</v>
      </c>
      <c r="E10" s="10" cm="1">
        <f t="array" ref="E10">_FV(B10,"Price")</f>
        <v>6.22</v>
      </c>
      <c r="F10" s="11" cm="1">
        <f t="array" ref="F10">_FV(B10,"Market cap",TRUE)</f>
        <v>726759000</v>
      </c>
      <c r="G10" s="11" cm="1">
        <f t="array" ref="G10">_FV(B10,"Employees")</f>
        <v>10</v>
      </c>
      <c r="H10" s="12" cm="1">
        <f t="array" ref="H10">_FV(B10,"P/E",TRUE)</f>
        <v>55.818600000000004</v>
      </c>
      <c r="I10" s="16" cm="1">
        <f t="array" ref="I10">_FV(B10,"Change (%)",TRUE)</f>
        <v>-4.0122999999999999E-2</v>
      </c>
      <c r="J10" s="4" t="s">
        <v>89</v>
      </c>
    </row>
    <row r="11" spans="1:10">
      <c r="B11" s="4" t="e" vm="10">
        <v>#VALUE!</v>
      </c>
      <c r="C11" s="4" t="s">
        <v>28</v>
      </c>
      <c r="D11" t="str" cm="1">
        <f t="array" ref="D11">_FV(B11,"Industry")</f>
        <v>Financial Technology (Fintech) &amp; Infrastructure</v>
      </c>
      <c r="E11" s="10" cm="1">
        <f t="array" ref="E11">_FV(B11,"Price")</f>
        <v>4.43</v>
      </c>
      <c r="F11" s="11" cm="1">
        <f t="array" ref="F11">_FV(B11,"Market cap",TRUE)</f>
        <v>741125300</v>
      </c>
      <c r="G11" s="11" cm="1">
        <f t="array" ref="G11">_FV(B11,"Employees")</f>
        <v>335</v>
      </c>
      <c r="H11" s="12" cm="1">
        <f t="array" ref="H11">_FV(B11,"P/E",TRUE)</f>
        <v>54.9983</v>
      </c>
      <c r="I11" s="16" cm="1">
        <f t="array" ref="I11">_FV(B11,"Change (%)",TRUE)</f>
        <v>2.2620000000000001E-3</v>
      </c>
      <c r="J11" s="4" t="s">
        <v>89</v>
      </c>
    </row>
    <row r="12" spans="1:10">
      <c r="B12" s="4" t="e" vm="11">
        <v>#VALUE!</v>
      </c>
      <c r="C12" s="4" t="s">
        <v>29</v>
      </c>
      <c r="D12" t="str" cm="1">
        <f t="array" ref="D12">_FV(B12,"Industry")</f>
        <v>Semiconductors &amp; Semiconductor Equipment</v>
      </c>
      <c r="E12" s="10" cm="1">
        <f t="array" ref="E12">_FV(B12,"Price")</f>
        <v>75.14</v>
      </c>
      <c r="F12" s="11" cm="1">
        <f t="array" ref="F12">_FV(B12,"Market cap",TRUE)</f>
        <v>121152400000</v>
      </c>
      <c r="G12" s="11" cm="1">
        <f t="array" ref="G12">_FV(B12,"Employees")</f>
        <v>15500</v>
      </c>
      <c r="H12" s="12" cm="1">
        <f t="array" ref="H12">_FV(B12,"P/E",TRUE)</f>
        <v>45.793199999999999</v>
      </c>
      <c r="I12" s="16" cm="1">
        <f t="array" ref="I12">_FV(B12,"Change (%)",TRUE)</f>
        <v>-1.6492E-2</v>
      </c>
      <c r="J12" s="4" t="s">
        <v>90</v>
      </c>
    </row>
    <row r="13" spans="1:10">
      <c r="B13" s="4" t="e" vm="12">
        <v>#VALUE!</v>
      </c>
      <c r="C13" s="4" t="s">
        <v>41</v>
      </c>
      <c r="D13" t="str" cm="1">
        <f t="array" ref="D13">_FV(B13,"Industry")</f>
        <v>Semiconductors &amp; Semiconductor Equipment</v>
      </c>
      <c r="E13" s="10" cm="1">
        <f t="array" ref="E13">_FV(B13,"Price")</f>
        <v>162.69999999999999</v>
      </c>
      <c r="F13" s="11" cm="1">
        <f t="array" ref="F13">_FV(B13,"Market cap",TRUE)</f>
        <v>400242000000</v>
      </c>
      <c r="G13" s="11" cm="1">
        <f t="array" ref="G13">_FV(B13,"Employees")</f>
        <v>22473</v>
      </c>
      <c r="H13" s="12" cm="1">
        <f t="array" ref="H13">_FV(B13,"P/E",TRUE)</f>
        <v>70.263099999999994</v>
      </c>
      <c r="I13" s="16" cm="1">
        <f t="array" ref="I13">_FV(B13,"Change (%)",TRUE)</f>
        <v>-1.5074000000000001E-2</v>
      </c>
      <c r="J13" s="4" t="s">
        <v>90</v>
      </c>
    </row>
    <row r="14" spans="1:10">
      <c r="B14" s="4" t="e" vm="13">
        <v>#VALUE!</v>
      </c>
      <c r="C14" s="4" t="s">
        <v>40</v>
      </c>
      <c r="D14" t="str" cm="1">
        <f t="array" ref="D14">_FV(B14,"Industry")</f>
        <v>Investment Banking &amp; Investment Services</v>
      </c>
      <c r="E14" s="10" cm="1">
        <f t="array" ref="E14">_FV(B14,"Price")</f>
        <v>175</v>
      </c>
      <c r="F14" s="11" cm="1">
        <f t="array" ref="F14">_FV(B14,"Market cap",TRUE)</f>
        <v>62951870000</v>
      </c>
      <c r="G14" s="11" cm="1">
        <f t="array" ref="G14">_FV(B14,"Employees")</f>
        <v>3480</v>
      </c>
      <c r="H14" s="12" cm="1">
        <f t="array" ref="H14">_FV(B14,"P/E",TRUE)</f>
        <v>24.0227</v>
      </c>
      <c r="I14" s="16" cm="1">
        <f t="array" ref="I14">_FV(B14,"Change (%)",TRUE)</f>
        <v>-5.6820000000000004E-3</v>
      </c>
    </row>
    <row r="15" spans="1:10">
      <c r="B15" s="4" t="e" vm="14">
        <v>#VALUE!</v>
      </c>
      <c r="C15" s="4" t="s">
        <v>39</v>
      </c>
      <c r="D15" t="str" cm="1">
        <f t="array" ref="D15">_FV(B15,"Industry")</f>
        <v>Software &amp; IT Services</v>
      </c>
      <c r="E15" s="10" cm="1">
        <f t="array" ref="E15">_FV(B15,"Price")</f>
        <v>80.08</v>
      </c>
      <c r="F15" s="11" cm="1">
        <f t="array" ref="F15">_FV(B15,"Market cap",TRUE)</f>
        <v>91293420000</v>
      </c>
      <c r="G15" s="11" cm="1">
        <f t="array" ref="G15">_FV(B15,"Employees")</f>
        <v>30900</v>
      </c>
      <c r="H15" s="12" cm="1">
        <f t="array" ref="H15">_FV(B15,"P/E",TRUE)</f>
        <v>41.064100000000003</v>
      </c>
      <c r="I15" s="16" cm="1">
        <f t="array" ref="I15">_FV(B15,"Change (%)",TRUE)</f>
        <v>-8.2970000000000006E-3</v>
      </c>
    </row>
    <row r="16" spans="1:10">
      <c r="B16" s="4" t="e" vm="15">
        <v>#VALUE!</v>
      </c>
      <c r="C16" s="4" t="s">
        <v>38</v>
      </c>
      <c r="D16" t="str" cm="1">
        <f t="array" ref="D16">_FV(B16,"Industry")</f>
        <v>Financial Technology (Fintech) &amp; Infrastructure</v>
      </c>
      <c r="E16" s="10" cm="1">
        <f t="array" ref="E16">_FV(B16,"Price")</f>
        <v>9.39</v>
      </c>
      <c r="F16" s="11" cm="1">
        <f t="array" ref="F16">_FV(B16,"Market cap",TRUE)</f>
        <v>8326681000</v>
      </c>
      <c r="G16" s="11" cm="1">
        <f t="array" ref="G16">_FV(B16,"Employees")</f>
        <v>3800</v>
      </c>
      <c r="H16" s="12" t="e" cm="1" vm="8">
        <f t="array" ref="H16">_FV(B16,"P/E",TRUE)</f>
        <v>#VALUE!</v>
      </c>
      <c r="I16" s="16" cm="1">
        <f t="array" ref="I16">_FV(B16,"Change (%)",TRUE)</f>
        <v>-7.4000000000000003E-3</v>
      </c>
    </row>
    <row r="17" spans="2:10">
      <c r="B17" s="4" t="e" vm="16">
        <v>#VALUE!</v>
      </c>
      <c r="C17" s="4" t="s">
        <v>37</v>
      </c>
      <c r="D17" t="str" cm="1">
        <f t="array" ref="D17">_FV(B17,"Industry")</f>
        <v>Software &amp; IT Services</v>
      </c>
      <c r="E17" s="10" cm="1">
        <f t="array" ref="E17">_FV(B17,"Price")</f>
        <v>36.79</v>
      </c>
      <c r="F17" s="11" cm="1">
        <f t="array" ref="F17">_FV(B17,"Market cap",TRUE)</f>
        <v>46317570000</v>
      </c>
      <c r="G17" s="11" cm="1">
        <f t="array" ref="G17">_FV(B17,"Employees")</f>
        <v>10000</v>
      </c>
      <c r="H17" s="12" cm="1">
        <f t="array" ref="H17">_FV(B17,"P/E",TRUE)</f>
        <v>253.98490000000001</v>
      </c>
      <c r="I17" s="16" cm="1">
        <f t="array" ref="I17">_FV(B17,"Change (%)",TRUE)</f>
        <v>5.4390000000000005E-4</v>
      </c>
    </row>
    <row r="18" spans="2:10">
      <c r="B18" s="4" t="e" vm="17">
        <v>#VALUE!</v>
      </c>
      <c r="C18" s="4" t="s">
        <v>36</v>
      </c>
      <c r="D18" t="str" cm="1">
        <f t="array" ref="D18">_FV(B18,"Industry")</f>
        <v>Banking Services</v>
      </c>
      <c r="E18" s="10" cm="1">
        <f t="array" ref="E18">_FV(B18,"Price")</f>
        <v>4.24</v>
      </c>
      <c r="F18" s="11" cm="1">
        <f t="array" ref="F18">_FV(B18,"Market cap",TRUE)</f>
        <v>6761296000</v>
      </c>
      <c r="G18" s="11" cm="1">
        <f t="array" ref="G18">_FV(B18,"Employees")</f>
        <v>8000</v>
      </c>
      <c r="H18" s="12" cm="1">
        <f t="array" ref="H18">_FV(B18,"P/E",TRUE)</f>
        <v>7.7957999999999998</v>
      </c>
      <c r="I18" s="16" cm="1">
        <f t="array" ref="I18">_FV(B18,"Change (%)",TRUE)</f>
        <v>-7.0260000000000001E-3</v>
      </c>
    </row>
    <row r="19" spans="2:10">
      <c r="B19" s="4" t="e" vm="18">
        <v>#VALUE!</v>
      </c>
      <c r="C19" s="4" t="s">
        <v>68</v>
      </c>
      <c r="D19" t="str" cm="1">
        <f t="array" ref="D19">_FV(B19,"Industry")</f>
        <v>Software &amp; IT Services</v>
      </c>
      <c r="E19" s="10" cm="1">
        <f t="array" ref="E19">_FV(B19,"Price")</f>
        <v>213.79</v>
      </c>
      <c r="F19" s="11" cm="1">
        <f t="array" ref="F19">_FV(B19,"Market cap",TRUE)</f>
        <v>402672300000</v>
      </c>
      <c r="G19" s="11" cm="1">
        <f t="array" ref="G19">_FV(B19,"Employees")</f>
        <v>26500</v>
      </c>
      <c r="H19" s="12" cm="1">
        <f t="array" ref="H19">_FV(B19,"P/E",TRUE)</f>
        <v>30.290400000000002</v>
      </c>
      <c r="I19" s="16" cm="1">
        <f t="array" ref="I19">_FV(B19,"Change (%)",TRUE)</f>
        <v>9.7289999999999998E-3</v>
      </c>
    </row>
    <row r="20" spans="2:10">
      <c r="B20" s="4" t="e" vm="19">
        <v>#VALUE!</v>
      </c>
      <c r="C20" s="4" t="s">
        <v>69</v>
      </c>
      <c r="D20" t="str" cm="1">
        <f t="array" ref="D20">_FV(B20,"Industry")</f>
        <v>Software &amp; IT Services</v>
      </c>
      <c r="E20" s="10" cm="1">
        <f t="array" ref="E20">_FV(B20,"Price")</f>
        <v>351.29</v>
      </c>
      <c r="F20" s="11" cm="1">
        <f t="array" ref="F20">_FV(B20,"Market cap",TRUE)</f>
        <v>337751200000</v>
      </c>
      <c r="G20" s="11" cm="1">
        <f t="array" ref="G20">_FV(B20,"Employees")</f>
        <v>24000</v>
      </c>
      <c r="H20" s="12" cm="1">
        <f t="array" ref="H20">_FV(B20,"P/E",TRUE)</f>
        <v>34.828800000000001</v>
      </c>
      <c r="I20" s="16" cm="1">
        <f t="array" ref="I20">_FV(B20,"Change (%)",TRUE)</f>
        <v>7.6010000000000001E-3</v>
      </c>
    </row>
    <row r="21" spans="2:10">
      <c r="B21" s="4" t="e" vm="20">
        <v>#VALUE!</v>
      </c>
      <c r="C21" s="4" t="s">
        <v>73</v>
      </c>
      <c r="D21" t="str" cm="1">
        <f t="array" ref="D21">_FV(B21,"Industry")</f>
        <v>Banking Services</v>
      </c>
      <c r="E21" s="10" cm="1">
        <f t="array" ref="E21">_FV(B21,"Price")</f>
        <v>108.73</v>
      </c>
      <c r="F21" s="11" cm="1">
        <f t="array" ref="F21">_FV(B21,"Market cap",TRUE)</f>
        <v>29707840000</v>
      </c>
      <c r="G21" s="11" cm="1">
        <f t="array" ref="G21">_FV(B21,"Employees")</f>
        <v>16700</v>
      </c>
      <c r="H21" s="12" cm="1">
        <f t="array" ref="H21">_FV(B21,"P/E",TRUE)</f>
        <v>7.0115999999999996</v>
      </c>
      <c r="I21" s="16" cm="1">
        <f t="array" ref="I21">_FV(B21,"Change (%)",TRUE)</f>
        <v>6.4420000000000005E-4</v>
      </c>
    </row>
    <row r="22" spans="2:10">
      <c r="B22" s="4" t="e" vm="21">
        <v>#VALUE!</v>
      </c>
      <c r="C22" s="4" t="s">
        <v>74</v>
      </c>
      <c r="D22" t="str" cm="1">
        <f t="array" ref="D22">_FV(B22,"Industry")</f>
        <v>Banking Services</v>
      </c>
      <c r="E22" s="10" cm="1">
        <f t="array" ref="E22">_FV(B22,"Price")</f>
        <v>154.15</v>
      </c>
      <c r="F22" s="11" cm="1">
        <f t="array" ref="F22">_FV(B22,"Market cap",TRUE)</f>
        <v>115185900000</v>
      </c>
      <c r="G22" s="11" cm="1">
        <f t="array" ref="G22">_FV(B22,"Employees")</f>
        <v>64000</v>
      </c>
      <c r="H22" s="12" cm="1">
        <f t="array" ref="H22">_FV(B22,"P/E",TRUE)</f>
        <v>15.4656</v>
      </c>
      <c r="I22" s="16" cm="1">
        <f t="array" ref="I22">_FV(B22,"Change (%)",TRUE)</f>
        <v>1.4289999999999999E-3</v>
      </c>
    </row>
    <row r="23" spans="2:10">
      <c r="B23" s="4" t="e" vm="22">
        <v>#VALUE!</v>
      </c>
      <c r="C23" s="4" t="s">
        <v>66</v>
      </c>
      <c r="D23" t="e" cm="1" vm="23">
        <f t="array" ref="D23">_FV(B23,"Industry")</f>
        <v>#VALUE!</v>
      </c>
      <c r="E23" s="10" cm="1">
        <f t="array" ref="E23">_FV(B23,"Price")</f>
        <v>14.58</v>
      </c>
      <c r="F23" s="11" t="e" cm="1" vm="24">
        <f t="array" ref="F23">_FV(B23,"Market cap",TRUE)</f>
        <v>#VALUE!</v>
      </c>
      <c r="G23" s="11" t="e" cm="1" vm="25">
        <f t="array" ref="G23">_FV(B23,"Employees")</f>
        <v>#VALUE!</v>
      </c>
      <c r="H23" s="12" t="e" cm="1" vm="8">
        <f t="array" ref="H23">_FV(B23,"P/E",TRUE)</f>
        <v>#VALUE!</v>
      </c>
      <c r="I23" s="16" cm="1">
        <f t="array" ref="I23">_FV(B23,"Change (%)",TRUE)</f>
        <v>0</v>
      </c>
    </row>
    <row r="24" spans="2:10">
      <c r="B24" s="4" t="e" vm="26">
        <v>#VALUE!</v>
      </c>
      <c r="C24" s="4" t="s">
        <v>55</v>
      </c>
      <c r="D24" t="str" cm="1">
        <f t="array" ref="D24">_FV(B24,"Industry")</f>
        <v>Banking Services</v>
      </c>
      <c r="E24" s="10" cm="1">
        <f t="array" ref="E24">_FV(B24,"Price")</f>
        <v>136.74</v>
      </c>
      <c r="F24" s="11" cm="1">
        <f t="array" ref="F24">_FV(B24,"Market cap",TRUE)</f>
        <v>401086400000</v>
      </c>
      <c r="G24" s="11" cm="1">
        <f t="array" ref="G24">_FV(B24,"Employees")</f>
        <v>288474</v>
      </c>
      <c r="H24" s="12" cm="1">
        <f t="array" ref="H24">_FV(B24,"P/E",TRUE)</f>
        <v>11.5237</v>
      </c>
      <c r="I24" s="16" cm="1">
        <f t="array" ref="I24">_FV(B24,"Change (%)",TRUE)</f>
        <v>1.905E-3</v>
      </c>
      <c r="J24" s="4" t="s">
        <v>91</v>
      </c>
    </row>
    <row r="25" spans="2:10">
      <c r="B25" s="4" t="e" vm="27">
        <v>#VALUE!</v>
      </c>
      <c r="C25" s="4" t="s">
        <v>56</v>
      </c>
      <c r="D25" t="str" cm="1">
        <f t="array" ref="D25">_FV(B25,"Industry")</f>
        <v>Banking Services</v>
      </c>
      <c r="E25" s="10" cm="1">
        <f t="array" ref="E25">_FV(B25,"Price")</f>
        <v>0.434</v>
      </c>
      <c r="F25" s="11" cm="1">
        <f t="array" ref="F25">_FV(B25,"Market cap",TRUE)</f>
        <v>502610000</v>
      </c>
      <c r="G25" s="11" cm="1">
        <f t="array" ref="G25">_FV(B25,"Employees")</f>
        <v>7400</v>
      </c>
      <c r="H25" s="12" cm="1">
        <f t="array" ref="H25">_FV(B25,"P/E",TRUE)</f>
        <v>212.3775</v>
      </c>
      <c r="I25" s="16" cm="1">
        <f t="array" ref="I25">_FV(B25,"Change (%)",TRUE)</f>
        <v>1.7310000000000001E-3</v>
      </c>
      <c r="J25" s="4" t="s">
        <v>91</v>
      </c>
    </row>
    <row r="26" spans="2:10">
      <c r="B26" s="4" t="e" vm="28">
        <v>#VALUE!</v>
      </c>
      <c r="C26" s="4" t="s">
        <v>57</v>
      </c>
      <c r="D26" t="str" cm="1">
        <f t="array" ref="D26">_FV(B26,"Industry")</f>
        <v>Banking Services</v>
      </c>
      <c r="E26" s="10" cm="1">
        <f t="array" ref="E26">_FV(B26,"Price")</f>
        <v>37.700000000000003</v>
      </c>
      <c r="F26" s="11" cm="1">
        <f t="array" ref="F26">_FV(B26,"Market cap",TRUE)</f>
        <v>302445700000</v>
      </c>
      <c r="G26" s="11" cm="1">
        <f t="array" ref="G26">_FV(B26,"Employees")</f>
        <v>213000</v>
      </c>
      <c r="H26" s="12" cm="1">
        <f t="array" ref="H26">_FV(B26,"P/E",TRUE)</f>
        <v>11.9154</v>
      </c>
      <c r="I26" s="16" cm="1">
        <f t="array" ref="I26">_FV(B26,"Change (%)",TRUE)</f>
        <v>2.3930000000000002E-3</v>
      </c>
      <c r="J26" s="4" t="s">
        <v>91</v>
      </c>
    </row>
    <row r="27" spans="2:10">
      <c r="B27" s="4" t="e" vm="29">
        <v>#VALUE!</v>
      </c>
      <c r="C27" s="4" t="s">
        <v>58</v>
      </c>
      <c r="D27" t="str" cm="1">
        <f t="array" ref="D27">_FV(B27,"Industry")</f>
        <v>Investment Banking &amp; Investment Services</v>
      </c>
      <c r="E27" s="10" cm="1">
        <f t="array" ref="E27">_FV(B27,"Price")</f>
        <v>48.29</v>
      </c>
      <c r="F27" s="11" cm="1">
        <f t="array" ref="F27">_FV(B27,"Market cap",TRUE)</f>
        <v>93530630000</v>
      </c>
      <c r="G27" s="11" cm="1">
        <f t="array" ref="G27">_FV(B27,"Employees")</f>
        <v>238000</v>
      </c>
      <c r="H27" s="12" cm="1">
        <f t="array" ref="H27">_FV(B27,"P/E",TRUE)</f>
        <v>6.5030000000000001</v>
      </c>
      <c r="I27" s="16" cm="1">
        <f t="array" ref="I27">_FV(B27,"Change (%)",TRUE)</f>
        <v>1.036E-3</v>
      </c>
      <c r="J27" s="4" t="s">
        <v>91</v>
      </c>
    </row>
    <row r="28" spans="2:10">
      <c r="B28" s="4" t="e" vm="30">
        <v>#VALUE!</v>
      </c>
      <c r="C28" s="4" t="s">
        <v>59</v>
      </c>
      <c r="D28" t="str" cm="1">
        <f t="array" ref="D28">_FV(B28,"Industry")</f>
        <v>Banking Services</v>
      </c>
      <c r="E28" s="10" cm="1">
        <f t="array" ref="E28">_FV(B28,"Price")</f>
        <v>47.44</v>
      </c>
      <c r="F28" s="11" cm="1">
        <f t="array" ref="F28">_FV(B28,"Market cap",TRUE)</f>
        <v>180769700000</v>
      </c>
      <c r="G28" s="11" cm="1">
        <f t="array" ref="G28">_FV(B28,"Employees")</f>
        <v>239209</v>
      </c>
      <c r="H28" s="12" cm="1">
        <f t="array" ref="H28">_FV(B28,"P/E",TRUE)</f>
        <v>12.2935</v>
      </c>
      <c r="I28" s="16" cm="1">
        <f t="array" ref="I28">_FV(B28,"Change (%)",TRUE)</f>
        <v>2.3240000000000001E-3</v>
      </c>
      <c r="J28" s="4" t="s">
        <v>91</v>
      </c>
    </row>
    <row r="29" spans="2:10">
      <c r="B29" s="4" t="e" vm="31">
        <v>#VALUE!</v>
      </c>
      <c r="C29" s="4" t="s">
        <v>60</v>
      </c>
      <c r="D29" t="e" cm="1" vm="23">
        <f t="array" ref="D29">_FV(B29,"Industry")</f>
        <v>#VALUE!</v>
      </c>
      <c r="E29" s="10" cm="1">
        <f t="array" ref="E29">_FV(B29,"Price")</f>
        <v>101.39</v>
      </c>
      <c r="F29" s="11" t="e" cm="1" vm="24">
        <f t="array" ref="F29">_FV(B29,"Market cap",TRUE)</f>
        <v>#VALUE!</v>
      </c>
      <c r="G29" s="11" t="e" cm="1" vm="25">
        <f t="array" ref="G29">_FV(B29,"Employees")</f>
        <v>#VALUE!</v>
      </c>
      <c r="H29" s="12" t="e" cm="1" vm="8">
        <f t="array" ref="H29">_FV(B29,"P/E",TRUE)</f>
        <v>#VALUE!</v>
      </c>
      <c r="I29" s="16" cm="1">
        <f t="array" ref="I29">_FV(B29,"Change (%)",TRUE)</f>
        <v>-1.0839999999999999E-3</v>
      </c>
      <c r="J29" s="4" t="s">
        <v>92</v>
      </c>
    </row>
    <row r="30" spans="2:10">
      <c r="B30" s="4" t="e" vm="32">
        <v>#VALUE!</v>
      </c>
      <c r="C30" s="4" t="s">
        <v>61</v>
      </c>
      <c r="D30" t="str" cm="1">
        <f t="array" ref="D30">_FV(B30,"Industry")</f>
        <v>Insurance</v>
      </c>
      <c r="E30" s="10" cm="1">
        <f t="array" ref="E30">_FV(B30,"Price")</f>
        <v>76.95</v>
      </c>
      <c r="F30" s="11" cm="1">
        <f t="array" ref="F30">_FV(B30,"Market cap",TRUE)</f>
        <v>60375450000</v>
      </c>
      <c r="G30" s="11" cm="1">
        <f t="array" ref="G30">_FV(B30,"Employees")</f>
        <v>43000</v>
      </c>
      <c r="H30" s="12" cm="1">
        <f t="array" ref="H30">_FV(B30,"P/E",TRUE)</f>
        <v>28.825299999999999</v>
      </c>
      <c r="I30" s="16" cm="1">
        <f t="array" ref="I30">_FV(B30,"Change (%)",TRUE)</f>
        <v>2.9980000000000002E-3</v>
      </c>
      <c r="J30" s="4" t="s">
        <v>92</v>
      </c>
    </row>
    <row r="31" spans="2:10">
      <c r="B31" s="4" t="e" vm="33">
        <v>#VALUE!</v>
      </c>
      <c r="C31" s="4" t="s">
        <v>62</v>
      </c>
      <c r="D31" t="str" cm="1">
        <f t="array" ref="D31">_FV(B31,"Industry")</f>
        <v>Banking Services</v>
      </c>
      <c r="E31" s="10" cm="1">
        <f t="array" ref="E31">_FV(B31,"Price")</f>
        <v>0.42509999999999998</v>
      </c>
      <c r="F31" s="11" cm="1">
        <f t="array" ref="F31">_FV(B31,"Market cap",TRUE)</f>
        <v>276340300</v>
      </c>
      <c r="G31" s="11" cm="1">
        <f t="array" ref="G31">_FV(B31,"Employees")</f>
        <v>7284</v>
      </c>
      <c r="H31" s="12" cm="1">
        <f t="array" ref="H31">_FV(B31,"P/E",TRUE)</f>
        <v>0.71860000000000002</v>
      </c>
      <c r="I31" s="16" cm="1">
        <f t="array" ref="I31">_FV(B31,"Change (%)",TRUE)</f>
        <v>-1.1394999999999999E-2</v>
      </c>
    </row>
    <row r="32" spans="2:10">
      <c r="B32" s="4" t="e" vm="34">
        <v>#VALUE!</v>
      </c>
      <c r="C32" s="4" t="s">
        <v>63</v>
      </c>
      <c r="D32" t="str" cm="1">
        <f t="array" ref="D32">_FV(B32,"Industry")</f>
        <v>Investment Banking &amp; Investment Services</v>
      </c>
      <c r="E32" s="10" cm="1">
        <f t="array" ref="E32">_FV(B32,"Price")</f>
        <v>388.86</v>
      </c>
      <c r="F32" s="11" cm="1">
        <f t="array" ref="F32">_FV(B32,"Market cap",TRUE)</f>
        <v>131681500000</v>
      </c>
      <c r="G32" s="11" cm="1">
        <f t="array" ref="G32">_FV(B32,"Employees")</f>
        <v>49100</v>
      </c>
      <c r="H32" s="12" cm="1">
        <f t="array" ref="H32">_FV(B32,"P/E",TRUE)</f>
        <v>10.289</v>
      </c>
      <c r="I32" s="16" cm="1">
        <f t="array" ref="I32">_FV(B32,"Change (%)",TRUE)</f>
        <v>6.757E-3</v>
      </c>
    </row>
    <row r="33" spans="2:9">
      <c r="B33" s="4" t="e" vm="35">
        <v>#VALUE!</v>
      </c>
      <c r="C33" s="4" t="s">
        <v>64</v>
      </c>
      <c r="D33" t="str" cm="1">
        <f t="array" ref="D33">_FV(B33,"Industry")</f>
        <v>Investment Banking &amp; Investment Services</v>
      </c>
      <c r="E33" s="10" cm="1">
        <f t="array" ref="E33">_FV(B33,"Price")</f>
        <v>90.91</v>
      </c>
      <c r="F33" s="11" cm="1">
        <f t="array" ref="F33">_FV(B33,"Market cap",TRUE)</f>
        <v>153647800000</v>
      </c>
      <c r="G33" s="11" cm="1">
        <f t="array" ref="G33">_FV(B33,"Employees")</f>
        <v>82000</v>
      </c>
      <c r="H33" s="12" cm="1">
        <f t="array" ref="H33">_FV(B33,"P/E",TRUE)</f>
        <v>13.0541</v>
      </c>
      <c r="I33" s="16" cm="1">
        <f t="array" ref="I33">_FV(B33,"Change (%)",TRUE)</f>
        <v>1.0896999999999999E-2</v>
      </c>
    </row>
    <row r="34" spans="2:9">
      <c r="B34" s="4" t="e" vm="36">
        <v>#VALUE!</v>
      </c>
      <c r="C34" s="4" t="s">
        <v>65</v>
      </c>
      <c r="D34" t="str" cm="1">
        <f t="array" ref="D34">_FV(B34,"Industry")</f>
        <v>Consumer Goods Conglomerates</v>
      </c>
      <c r="E34" s="10" cm="1">
        <f t="array" ref="E34">_FV(B34,"Price")</f>
        <v>462500</v>
      </c>
      <c r="F34" s="11" cm="1">
        <f t="array" ref="F34">_FV(B34,"Market cap",TRUE)</f>
        <v>723565300000</v>
      </c>
      <c r="G34" s="11" cm="1">
        <f t="array" ref="G34">_FV(B34,"Employees")</f>
        <v>372000</v>
      </c>
      <c r="H34" s="12" cm="1">
        <f t="array" ref="H34">_FV(B34,"P/E",TRUE)</f>
        <v>0</v>
      </c>
      <c r="I34" s="16" cm="1">
        <f t="array" ref="I34">_FV(B34,"Change (%)",TRUE)</f>
        <v>1.2035000000000001E-2</v>
      </c>
    </row>
    <row r="35" spans="2:9">
      <c r="B35" s="4" t="e" vm="37">
        <v>#VALUE!</v>
      </c>
      <c r="C35" s="4" t="s">
        <v>85</v>
      </c>
      <c r="D35" t="str" cm="1">
        <f t="array" ref="D35">_FV(B35,"Industry")</f>
        <v>Semiconductors &amp; Semiconductor Equipment</v>
      </c>
      <c r="E35" s="10" cm="1">
        <f t="array" ref="E35">_FV(B35,"Price")</f>
        <v>29.34</v>
      </c>
      <c r="F35" s="11" cm="1">
        <f t="array" ref="F35">_FV(B35,"Market cap",TRUE)</f>
        <v>121086200000</v>
      </c>
      <c r="G35" s="11" cm="1">
        <f t="array" ref="G35">_FV(B35,"Employees")</f>
        <v>121100</v>
      </c>
      <c r="H35" s="12" cm="1">
        <f t="array" ref="H35">_FV(B35,"P/E",TRUE)</f>
        <v>9.1580999999999992</v>
      </c>
      <c r="I35" s="16" cm="1">
        <f t="array" ref="I35">_FV(B35,"Change (%)",TRUE)</f>
        <v>-1.1122E-2</v>
      </c>
    </row>
    <row r="36" spans="2:9">
      <c r="B36" s="4" t="e" vm="38">
        <v>#VALUE!</v>
      </c>
      <c r="C36" s="61" t="s">
        <v>87</v>
      </c>
      <c r="D36" t="str" cm="1">
        <f t="array" ref="D36">_FV(B36,"Industry")</f>
        <v>Computers, Phones &amp; Household Electronics</v>
      </c>
      <c r="E36" s="10" cm="1">
        <f t="array" ref="E36">_FV(B36,"Price")</f>
        <v>148.11000000000001</v>
      </c>
      <c r="F36" s="11" cm="1">
        <f t="array" ref="F36">_FV(B36,"Market cap",TRUE)</f>
        <v>2356151000000</v>
      </c>
      <c r="G36" s="11" cm="1">
        <f t="array" ref="G36">_FV(B36,"Employees")</f>
        <v>164000</v>
      </c>
      <c r="H36" s="12" cm="1">
        <f t="array" ref="H36">_FV(B36,"P/E",TRUE)</f>
        <v>24.757100000000001</v>
      </c>
      <c r="I36" s="16" cm="1">
        <f t="array" ref="I36">_FV(B36,"Change (%)",TRUE)</f>
        <v>-1.9594E-2</v>
      </c>
    </row>
    <row r="37" spans="2:9">
      <c r="D37" t="e" cm="1" vm="23">
        <f t="array" ref="D37">_FV(B37,"Industry")</f>
        <v>#VALUE!</v>
      </c>
      <c r="E37" s="10" t="e" cm="1" vm="39">
        <f t="array" ref="E37">_FV(B37,"Price")</f>
        <v>#VALUE!</v>
      </c>
      <c r="F37" s="11" t="e" cm="1" vm="24">
        <f t="array" ref="F37">_FV(B37,"Market cap",TRUE)</f>
        <v>#VALUE!</v>
      </c>
      <c r="G37" s="11" t="e" cm="1" vm="25">
        <f t="array" ref="G37">_FV(B37,"Employees")</f>
        <v>#VALUE!</v>
      </c>
      <c r="H37" s="12" t="e" cm="1" vm="8">
        <f t="array" ref="H37">_FV(B37,"P/E",TRUE)</f>
        <v>#VALUE!</v>
      </c>
      <c r="I37" s="16" t="e" cm="1" vm="40">
        <f t="array" ref="I37">_FV(B37,"Change (%)",TRUE)</f>
        <v>#VALUE!</v>
      </c>
    </row>
    <row r="38" spans="2:9">
      <c r="D38" t="e" cm="1" vm="23">
        <f t="array" ref="D38">_FV(B38,"Industry")</f>
        <v>#VALUE!</v>
      </c>
      <c r="E38" s="10" t="e" cm="1" vm="39">
        <f t="array" ref="E38">_FV(B38,"Price")</f>
        <v>#VALUE!</v>
      </c>
      <c r="F38" s="11" t="e" cm="1" vm="24">
        <f t="array" ref="F38">_FV(B38,"Market cap",TRUE)</f>
        <v>#VALUE!</v>
      </c>
      <c r="G38" s="11" t="e" cm="1" vm="25">
        <f t="array" ref="G38">_FV(B38,"Employees")</f>
        <v>#VALUE!</v>
      </c>
      <c r="H38" s="12" t="e" cm="1" vm="8">
        <f t="array" ref="H38">_FV(B38,"P/E",TRUE)</f>
        <v>#VALUE!</v>
      </c>
      <c r="I38" s="16" t="e" cm="1" vm="40">
        <f t="array" ref="I38">_FV(B38,"Change (%)",TRUE)</f>
        <v>#VALUE!</v>
      </c>
    </row>
    <row r="39" spans="2:9">
      <c r="D39" t="e" cm="1" vm="23">
        <f t="array" ref="D39">_FV(B39,"Industry")</f>
        <v>#VALUE!</v>
      </c>
      <c r="E39" s="10" t="e" cm="1" vm="39">
        <f t="array" ref="E39">_FV(B39,"Price")</f>
        <v>#VALUE!</v>
      </c>
      <c r="F39" s="11" t="e" cm="1" vm="24">
        <f t="array" ref="F39">_FV(B39,"Market cap",TRUE)</f>
        <v>#VALUE!</v>
      </c>
      <c r="G39" s="11" t="e" cm="1" vm="25">
        <f t="array" ref="G39">_FV(B39,"Employees")</f>
        <v>#VALUE!</v>
      </c>
      <c r="H39" s="12" t="e" cm="1" vm="8">
        <f t="array" ref="H39">_FV(B39,"P/E",TRUE)</f>
        <v>#VALUE!</v>
      </c>
      <c r="I39" s="16" t="e" cm="1" vm="40">
        <f t="array" ref="I39">_FV(B39,"Change (%)",TRUE)</f>
        <v>#VALUE!</v>
      </c>
    </row>
    <row r="40" spans="2:9">
      <c r="D40" t="e" cm="1" vm="23">
        <f t="array" ref="D40">_FV(B40,"Industry")</f>
        <v>#VALUE!</v>
      </c>
      <c r="E40" s="10" t="e" cm="1" vm="39">
        <f t="array" ref="E40">_FV(B40,"Price")</f>
        <v>#VALUE!</v>
      </c>
      <c r="F40" s="11" t="e" cm="1" vm="24">
        <f t="array" ref="F40">_FV(B40,"Market cap",TRUE)</f>
        <v>#VALUE!</v>
      </c>
      <c r="G40" s="11" t="e" cm="1" vm="25">
        <f t="array" ref="G40">_FV(B40,"Employees")</f>
        <v>#VALUE!</v>
      </c>
      <c r="H40" s="12" t="e" cm="1" vm="8">
        <f t="array" ref="H40">_FV(B40,"P/E",TRUE)</f>
        <v>#VALUE!</v>
      </c>
      <c r="I40" s="16" t="e" cm="1" vm="40">
        <f t="array" ref="I40">_FV(B40,"Change (%)",TRUE)</f>
        <v>#VALUE!</v>
      </c>
    </row>
    <row r="41" spans="2:9">
      <c r="D41" t="e" cm="1" vm="23">
        <f t="array" ref="D41">_FV(B41,"Industry")</f>
        <v>#VALUE!</v>
      </c>
      <c r="E41" s="10" t="e" cm="1" vm="39">
        <f t="array" ref="E41">_FV(B41,"Price")</f>
        <v>#VALUE!</v>
      </c>
      <c r="F41" s="11" t="e" cm="1" vm="24">
        <f t="array" ref="F41">_FV(B41,"Market cap",TRUE)</f>
        <v>#VALUE!</v>
      </c>
      <c r="G41" s="11" t="e" cm="1" vm="25">
        <f t="array" ref="G41">_FV(B41,"Employees")</f>
        <v>#VALUE!</v>
      </c>
      <c r="H41" s="12" t="e" cm="1" vm="8">
        <f t="array" ref="H41">_FV(B41,"P/E",TRUE)</f>
        <v>#VALUE!</v>
      </c>
      <c r="I41" s="16" t="e" cm="1" vm="40">
        <f t="array" ref="I41">_FV(B41,"Change (%)",TRUE)</f>
        <v>#VALUE!</v>
      </c>
    </row>
    <row r="42" spans="2:9">
      <c r="D42" t="e" cm="1" vm="23">
        <f t="array" ref="D42">_FV(B42,"Industry")</f>
        <v>#VALUE!</v>
      </c>
      <c r="E42" s="10" t="e" cm="1" vm="39">
        <f t="array" ref="E42">_FV(B42,"Price")</f>
        <v>#VALUE!</v>
      </c>
      <c r="F42" s="11" t="e" cm="1" vm="24">
        <f t="array" ref="F42">_FV(B42,"Market cap",TRUE)</f>
        <v>#VALUE!</v>
      </c>
      <c r="G42" s="11" t="e" cm="1" vm="25">
        <f t="array" ref="G42">_FV(B42,"Employees")</f>
        <v>#VALUE!</v>
      </c>
      <c r="H42" s="12" t="e" cm="1" vm="8">
        <f t="array" ref="H42">_FV(B42,"P/E",TRUE)</f>
        <v>#VALUE!</v>
      </c>
      <c r="I42" s="16" t="e" cm="1" vm="40">
        <f t="array" ref="I42">_FV(B42,"Change (%)",TRUE)</f>
        <v>#VALUE!</v>
      </c>
    </row>
    <row r="43" spans="2:9">
      <c r="D43" t="e" cm="1" vm="23">
        <f t="array" ref="D43">_FV(B43,"Industry")</f>
        <v>#VALUE!</v>
      </c>
      <c r="E43" s="10" t="e" cm="1" vm="39">
        <f t="array" ref="E43">_FV(B43,"Price")</f>
        <v>#VALUE!</v>
      </c>
      <c r="F43" s="11" t="e" cm="1" vm="24">
        <f t="array" ref="F43">_FV(B43,"Market cap",TRUE)</f>
        <v>#VALUE!</v>
      </c>
      <c r="G43" s="11" t="e" cm="1" vm="25">
        <f t="array" ref="G43">_FV(B43,"Employees")</f>
        <v>#VALUE!</v>
      </c>
      <c r="H43" s="12" t="e" cm="1" vm="8">
        <f t="array" ref="H43">_FV(B43,"P/E",TRUE)</f>
        <v>#VALUE!</v>
      </c>
      <c r="I43" s="16" t="e" cm="1" vm="40">
        <f t="array" ref="I43">_FV(B43,"Change (%)",TRUE)</f>
        <v>#VALUE!</v>
      </c>
    </row>
    <row r="44" spans="2:9">
      <c r="D44" t="e" cm="1" vm="23">
        <f t="array" ref="D44">_FV(B44,"Industry")</f>
        <v>#VALUE!</v>
      </c>
      <c r="E44" s="10" t="e" cm="1" vm="39">
        <f t="array" ref="E44">_FV(B44,"Price")</f>
        <v>#VALUE!</v>
      </c>
      <c r="F44" s="11" t="e" cm="1" vm="24">
        <f t="array" ref="F44">_FV(B44,"Market cap",TRUE)</f>
        <v>#VALUE!</v>
      </c>
      <c r="G44" s="11" t="e" cm="1" vm="25">
        <f t="array" ref="G44">_FV(B44,"Employees")</f>
        <v>#VALUE!</v>
      </c>
      <c r="H44" s="12" t="e" cm="1" vm="8">
        <f t="array" ref="H44">_FV(B44,"P/E",TRUE)</f>
        <v>#VALUE!</v>
      </c>
      <c r="I44" s="16" t="e" cm="1" vm="40">
        <f t="array" ref="I44">_FV(B44,"Change (%)",TRUE)</f>
        <v>#VALUE!</v>
      </c>
    </row>
    <row r="45" spans="2:9">
      <c r="D45" t="e" cm="1" vm="23">
        <f t="array" ref="D45">_FV(B45,"Industry")</f>
        <v>#VALUE!</v>
      </c>
      <c r="E45" s="10" t="e" cm="1" vm="39">
        <f t="array" ref="E45">_FV(B45,"Price")</f>
        <v>#VALUE!</v>
      </c>
      <c r="F45" s="11" t="e" cm="1" vm="24">
        <f t="array" ref="F45">_FV(B45,"Market cap",TRUE)</f>
        <v>#VALUE!</v>
      </c>
      <c r="G45" s="11" t="e" cm="1" vm="25">
        <f t="array" ref="G45">_FV(B45,"Employees")</f>
        <v>#VALUE!</v>
      </c>
      <c r="H45" s="12" t="e" cm="1" vm="8">
        <f t="array" ref="H45">_FV(B45,"P/E",TRUE)</f>
        <v>#VALUE!</v>
      </c>
      <c r="I45" s="16" t="e" cm="1" vm="40">
        <f t="array" ref="I45">_FV(B45,"Change (%)",TRUE)</f>
        <v>#VALUE!</v>
      </c>
    </row>
    <row r="46" spans="2:9">
      <c r="D46" t="e" cm="1" vm="23">
        <f t="array" ref="D46">_FV(B46,"Industry")</f>
        <v>#VALUE!</v>
      </c>
      <c r="E46" s="10" t="e" cm="1" vm="39">
        <f t="array" ref="E46">_FV(B46,"Price")</f>
        <v>#VALUE!</v>
      </c>
      <c r="F46" s="11" t="e" cm="1" vm="24">
        <f t="array" ref="F46">_FV(B46,"Market cap",TRUE)</f>
        <v>#VALUE!</v>
      </c>
      <c r="G46" s="11" t="e" cm="1" vm="25">
        <f t="array" ref="G46">_FV(B46,"Employees")</f>
        <v>#VALUE!</v>
      </c>
      <c r="H46" s="12" t="e" cm="1" vm="8">
        <f t="array" ref="H46">_FV(B46,"P/E",TRUE)</f>
        <v>#VALUE!</v>
      </c>
      <c r="I46" s="16" t="e" cm="1" vm="40">
        <f t="array" ref="I46">_FV(B46,"Change (%)",TRUE)</f>
        <v>#VALUE!</v>
      </c>
    </row>
    <row r="47" spans="2:9">
      <c r="D47" t="e" cm="1" vm="23">
        <f t="array" ref="D47">_FV(B47,"Industry")</f>
        <v>#VALUE!</v>
      </c>
      <c r="E47" s="10" t="e" cm="1" vm="39">
        <f t="array" ref="E47">_FV(B47,"Price")</f>
        <v>#VALUE!</v>
      </c>
      <c r="F47" s="11" t="e" cm="1" vm="24">
        <f t="array" ref="F47">_FV(B47,"Market cap",TRUE)</f>
        <v>#VALUE!</v>
      </c>
      <c r="G47" s="11" t="e" cm="1" vm="25">
        <f t="array" ref="G47">_FV(B47,"Employees")</f>
        <v>#VALUE!</v>
      </c>
      <c r="H47" s="12" t="e" cm="1" vm="8">
        <f t="array" ref="H47">_FV(B47,"P/E",TRUE)</f>
        <v>#VALUE!</v>
      </c>
      <c r="I47" s="16" t="e" cm="1" vm="40">
        <f t="array" ref="I47">_FV(B47,"Change (%)",TRUE)</f>
        <v>#VALUE!</v>
      </c>
    </row>
    <row r="48" spans="2:9">
      <c r="D48" t="e" cm="1" vm="23">
        <f t="array" ref="D48">_FV(B48,"Industry")</f>
        <v>#VALUE!</v>
      </c>
      <c r="E48" s="10" t="e" cm="1" vm="39">
        <f t="array" ref="E48">_FV(B48,"Price")</f>
        <v>#VALUE!</v>
      </c>
      <c r="F48" s="11" t="e" cm="1" vm="24">
        <f t="array" ref="F48">_FV(B48,"Market cap",TRUE)</f>
        <v>#VALUE!</v>
      </c>
      <c r="G48" s="11" t="e" cm="1" vm="25">
        <f t="array" ref="G48">_FV(B48,"Employees")</f>
        <v>#VALUE!</v>
      </c>
      <c r="H48" s="12" t="e" cm="1" vm="8">
        <f t="array" ref="H48">_FV(B48,"P/E",TRUE)</f>
        <v>#VALUE!</v>
      </c>
      <c r="I48" s="16" t="e" cm="1" vm="40">
        <f t="array" ref="I48">_FV(B48,"Change (%)",TRUE)</f>
        <v>#VALUE!</v>
      </c>
    </row>
    <row r="49" spans="4:9">
      <c r="D49" t="e" cm="1" vm="23">
        <f t="array" ref="D49">_FV(B49,"Industry")</f>
        <v>#VALUE!</v>
      </c>
      <c r="E49" s="10" t="e" cm="1" vm="39">
        <f t="array" ref="E49">_FV(B49,"Price")</f>
        <v>#VALUE!</v>
      </c>
      <c r="F49" s="11" t="e" cm="1" vm="24">
        <f t="array" ref="F49">_FV(B49,"Market cap",TRUE)</f>
        <v>#VALUE!</v>
      </c>
      <c r="G49" s="11" t="e" cm="1" vm="25">
        <f t="array" ref="G49">_FV(B49,"Employees")</f>
        <v>#VALUE!</v>
      </c>
      <c r="H49" s="12" t="e" cm="1" vm="8">
        <f t="array" ref="H49">_FV(B49,"P/E",TRUE)</f>
        <v>#VALUE!</v>
      </c>
      <c r="I49" s="16" t="e" cm="1" vm="40">
        <f t="array" ref="I49">_FV(B49,"Change (%)",TRUE)</f>
        <v>#VALUE!</v>
      </c>
    </row>
    <row r="50" spans="4:9">
      <c r="D50" t="e" cm="1" vm="23">
        <f t="array" ref="D50">_FV(B50,"Industry")</f>
        <v>#VALUE!</v>
      </c>
      <c r="E50" s="10" t="e" cm="1" vm="39">
        <f t="array" ref="E50">_FV(B50,"Price")</f>
        <v>#VALUE!</v>
      </c>
      <c r="F50" s="11" t="e" cm="1" vm="24">
        <f t="array" ref="F50">_FV(B50,"Market cap",TRUE)</f>
        <v>#VALUE!</v>
      </c>
      <c r="G50" s="11" t="e" cm="1" vm="25">
        <f t="array" ref="G50">_FV(B50,"Employees")</f>
        <v>#VALUE!</v>
      </c>
      <c r="H50" s="12" t="e" cm="1" vm="8">
        <f t="array" ref="H50">_FV(B50,"P/E",TRUE)</f>
        <v>#VALUE!</v>
      </c>
      <c r="I50" s="16" t="e" cm="1" vm="40">
        <f t="array" ref="I50">_FV(B50,"Change (%)",TRUE)</f>
        <v>#VALUE!</v>
      </c>
    </row>
    <row r="51" spans="4:9">
      <c r="D51" t="e" cm="1" vm="23">
        <f t="array" ref="D51">_FV(B51,"Industry")</f>
        <v>#VALUE!</v>
      </c>
      <c r="E51" s="10" t="e" cm="1" vm="39">
        <f t="array" ref="E51">_FV(B51,"Price")</f>
        <v>#VALUE!</v>
      </c>
      <c r="F51" s="11" t="e" cm="1" vm="24">
        <f t="array" ref="F51">_FV(B51,"Market cap",TRUE)</f>
        <v>#VALUE!</v>
      </c>
      <c r="G51" s="11" t="e" cm="1" vm="25">
        <f t="array" ref="G51">_FV(B51,"Employees")</f>
        <v>#VALUE!</v>
      </c>
      <c r="H51" s="12" t="e" cm="1" vm="8">
        <f t="array" ref="H51">_FV(B51,"P/E",TRUE)</f>
        <v>#VALUE!</v>
      </c>
      <c r="I51" s="16" t="e" cm="1" vm="40">
        <f t="array" ref="I51">_FV(B51,"Change (%)",TRUE)</f>
        <v>#VALUE!</v>
      </c>
    </row>
    <row r="52" spans="4:9">
      <c r="D52" t="e" cm="1" vm="23">
        <f t="array" ref="D52">_FV(B52,"Industry")</f>
        <v>#VALUE!</v>
      </c>
      <c r="E52" s="10" t="e" cm="1" vm="39">
        <f t="array" ref="E52">_FV(B52,"Price")</f>
        <v>#VALUE!</v>
      </c>
      <c r="F52" s="11" t="e" cm="1" vm="24">
        <f t="array" ref="F52">_FV(B52,"Market cap",TRUE)</f>
        <v>#VALUE!</v>
      </c>
      <c r="G52" s="11" t="e" cm="1" vm="25">
        <f t="array" ref="G52">_FV(B52,"Employees")</f>
        <v>#VALUE!</v>
      </c>
      <c r="H52" s="12" t="e" cm="1" vm="8">
        <f t="array" ref="H52">_FV(B52,"P/E",TRUE)</f>
        <v>#VALUE!</v>
      </c>
      <c r="I52" s="16" t="e" cm="1" vm="40">
        <f t="array" ref="I52">_FV(B52,"Change (%)",TRUE)</f>
        <v>#VALUE!</v>
      </c>
    </row>
    <row r="53" spans="4:9">
      <c r="D53" t="e" cm="1" vm="23">
        <f t="array" ref="D53">_FV(B53,"Industry")</f>
        <v>#VALUE!</v>
      </c>
      <c r="E53" s="10" t="e" cm="1" vm="39">
        <f t="array" ref="E53">_FV(B53,"Price")</f>
        <v>#VALUE!</v>
      </c>
      <c r="F53" s="11" t="e" cm="1" vm="24">
        <f t="array" ref="F53">_FV(B53,"Market cap",TRUE)</f>
        <v>#VALUE!</v>
      </c>
      <c r="G53" s="11" t="e" cm="1" vm="25">
        <f t="array" ref="G53">_FV(B53,"Employees")</f>
        <v>#VALUE!</v>
      </c>
      <c r="H53" s="12" t="e" cm="1" vm="8">
        <f t="array" ref="H53">_FV(B53,"P/E",TRUE)</f>
        <v>#VALUE!</v>
      </c>
      <c r="I53" s="16" t="e" cm="1" vm="40">
        <f t="array" ref="I53">_FV(B53,"Change (%)",TRUE)</f>
        <v>#VALUE!</v>
      </c>
    </row>
    <row r="54" spans="4:9">
      <c r="D54" t="e" cm="1" vm="23">
        <f t="array" ref="D54">_FV(B54,"Industry")</f>
        <v>#VALUE!</v>
      </c>
      <c r="E54" s="10" t="e" cm="1" vm="39">
        <f t="array" ref="E54">_FV(B54,"Price")</f>
        <v>#VALUE!</v>
      </c>
      <c r="F54" s="11" t="e" cm="1" vm="24">
        <f t="array" ref="F54">_FV(B54,"Market cap",TRUE)</f>
        <v>#VALUE!</v>
      </c>
      <c r="G54" s="11" t="e" cm="1" vm="25">
        <f t="array" ref="G54">_FV(B54,"Employees")</f>
        <v>#VALUE!</v>
      </c>
      <c r="H54" s="12" t="e" cm="1" vm="8">
        <f t="array" ref="H54">_FV(B54,"P/E",TRUE)</f>
        <v>#VALUE!</v>
      </c>
      <c r="I54" s="16" t="e" cm="1" vm="40">
        <f t="array" ref="I54">_FV(B54,"Change (%)",TRUE)</f>
        <v>#VALUE!</v>
      </c>
    </row>
    <row r="55" spans="4:9">
      <c r="D55" t="e" cm="1" vm="23">
        <f t="array" ref="D55">_FV(B55,"Industry")</f>
        <v>#VALUE!</v>
      </c>
      <c r="E55" s="10" t="e" cm="1" vm="39">
        <f t="array" ref="E55">_FV(B55,"Price")</f>
        <v>#VALUE!</v>
      </c>
      <c r="F55" s="11" t="e" cm="1" vm="24">
        <f t="array" ref="F55">_FV(B55,"Market cap",TRUE)</f>
        <v>#VALUE!</v>
      </c>
      <c r="G55" s="11" t="e" cm="1" vm="25">
        <f t="array" ref="G55">_FV(B55,"Employees")</f>
        <v>#VALUE!</v>
      </c>
      <c r="H55" s="12" t="e" cm="1" vm="8">
        <f t="array" ref="H55">_FV(B55,"P/E",TRUE)</f>
        <v>#VALUE!</v>
      </c>
      <c r="I55" s="16" t="e" cm="1" vm="40">
        <f t="array" ref="I55">_FV(B55,"Change (%)",TRUE)</f>
        <v>#VALUE!</v>
      </c>
    </row>
    <row r="56" spans="4:9">
      <c r="D56" t="e" cm="1" vm="23">
        <f t="array" ref="D56">_FV(B56,"Industry")</f>
        <v>#VALUE!</v>
      </c>
      <c r="E56" s="10" t="e" cm="1" vm="39">
        <f t="array" ref="E56">_FV(B56,"Price")</f>
        <v>#VALUE!</v>
      </c>
      <c r="F56" s="11" t="e" cm="1" vm="24">
        <f t="array" ref="F56">_FV(B56,"Market cap",TRUE)</f>
        <v>#VALUE!</v>
      </c>
      <c r="G56" s="11" t="e" cm="1" vm="25">
        <f t="array" ref="G56">_FV(B56,"Employees")</f>
        <v>#VALUE!</v>
      </c>
      <c r="H56" s="12" t="e" cm="1" vm="8">
        <f t="array" ref="H56">_FV(B56,"P/E",TRUE)</f>
        <v>#VALUE!</v>
      </c>
      <c r="I56" s="16" t="e" cm="1" vm="40">
        <f t="array" ref="I56">_FV(B56,"Change (%)",TRUE)</f>
        <v>#VALUE!</v>
      </c>
    </row>
    <row r="57" spans="4:9">
      <c r="D57" t="e" cm="1" vm="23">
        <f t="array" ref="D57">_FV(B57,"Industry")</f>
        <v>#VALUE!</v>
      </c>
      <c r="E57" s="10" t="e" cm="1" vm="39">
        <f t="array" ref="E57">_FV(B57,"Price")</f>
        <v>#VALUE!</v>
      </c>
      <c r="F57" s="11" t="e" cm="1" vm="24">
        <f t="array" ref="F57">_FV(B57,"Market cap",TRUE)</f>
        <v>#VALUE!</v>
      </c>
      <c r="G57" s="11" t="e" cm="1" vm="25">
        <f t="array" ref="G57">_FV(B57,"Employees")</f>
        <v>#VALUE!</v>
      </c>
      <c r="H57" s="12" t="e" cm="1" vm="8">
        <f t="array" ref="H57">_FV(B57,"P/E",TRUE)</f>
        <v>#VALUE!</v>
      </c>
      <c r="I57" s="16" t="e" cm="1" vm="40">
        <f t="array" ref="I57">_FV(B57,"Change (%)",TRUE)</f>
        <v>#VALUE!</v>
      </c>
    </row>
    <row r="58" spans="4:9">
      <c r="D58" t="e" cm="1" vm="23">
        <f t="array" ref="D58">_FV(B58,"Industry")</f>
        <v>#VALUE!</v>
      </c>
      <c r="E58" s="10" t="e" cm="1" vm="39">
        <f t="array" ref="E58">_FV(B58,"Price")</f>
        <v>#VALUE!</v>
      </c>
      <c r="F58" s="11" t="e" cm="1" vm="24">
        <f t="array" ref="F58">_FV(B58,"Market cap",TRUE)</f>
        <v>#VALUE!</v>
      </c>
      <c r="G58" s="11" t="e" cm="1" vm="25">
        <f t="array" ref="G58">_FV(B58,"Employees")</f>
        <v>#VALUE!</v>
      </c>
      <c r="H58" s="12" t="e" cm="1" vm="8">
        <f t="array" ref="H58">_FV(B58,"P/E",TRUE)</f>
        <v>#VALUE!</v>
      </c>
      <c r="I58" s="16" t="e" cm="1" vm="40">
        <f t="array" ref="I58">_FV(B58,"Change (%)",TRUE)</f>
        <v>#VALUE!</v>
      </c>
    </row>
    <row r="59" spans="4:9">
      <c r="D59" t="e" cm="1" vm="23">
        <f t="array" ref="D59">_FV(B59,"Industry")</f>
        <v>#VALUE!</v>
      </c>
      <c r="E59" s="10" t="e" cm="1" vm="39">
        <f t="array" ref="E59">_FV(B59,"Price")</f>
        <v>#VALUE!</v>
      </c>
      <c r="F59" s="11" t="e" cm="1" vm="24">
        <f t="array" ref="F59">_FV(B59,"Market cap",TRUE)</f>
        <v>#VALUE!</v>
      </c>
      <c r="G59" s="11" t="e" cm="1" vm="25">
        <f t="array" ref="G59">_FV(B59,"Employees")</f>
        <v>#VALUE!</v>
      </c>
      <c r="H59" s="12" t="e" cm="1" vm="8">
        <f t="array" ref="H59">_FV(B59,"P/E",TRUE)</f>
        <v>#VALUE!</v>
      </c>
      <c r="I59" s="16" t="e" cm="1" vm="40">
        <f t="array" ref="I59">_FV(B59,"Change (%)",TRUE)</f>
        <v>#VALUE!</v>
      </c>
    </row>
    <row r="60" spans="4:9">
      <c r="D60" t="e" cm="1" vm="23">
        <f t="array" ref="D60">_FV(B60,"Industry")</f>
        <v>#VALUE!</v>
      </c>
      <c r="E60" s="10" t="e" cm="1" vm="39">
        <f t="array" ref="E60">_FV(B60,"Price")</f>
        <v>#VALUE!</v>
      </c>
      <c r="F60" s="11" t="e" cm="1" vm="24">
        <f t="array" ref="F60">_FV(B60,"Market cap",TRUE)</f>
        <v>#VALUE!</v>
      </c>
      <c r="G60" s="11" t="e" cm="1" vm="25">
        <f t="array" ref="G60">_FV(B60,"Employees")</f>
        <v>#VALUE!</v>
      </c>
      <c r="H60" s="12" t="e" cm="1" vm="8">
        <f t="array" ref="H60">_FV(B60,"P/E",TRUE)</f>
        <v>#VALUE!</v>
      </c>
      <c r="I60" s="16" t="e" cm="1" vm="40">
        <f t="array" ref="I60">_FV(B60,"Change (%)",TRUE)</f>
        <v>#VALUE!</v>
      </c>
    </row>
    <row r="61" spans="4:9">
      <c r="D61" t="e" cm="1" vm="23">
        <f t="array" ref="D61">_FV(B61,"Industry")</f>
        <v>#VALUE!</v>
      </c>
      <c r="E61" s="10" t="e" cm="1" vm="39">
        <f t="array" ref="E61">_FV(B61,"Price")</f>
        <v>#VALUE!</v>
      </c>
      <c r="F61" s="11" t="e" cm="1" vm="24">
        <f t="array" ref="F61">_FV(B61,"Market cap",TRUE)</f>
        <v>#VALUE!</v>
      </c>
      <c r="G61" s="11" t="e" cm="1" vm="25">
        <f t="array" ref="G61">_FV(B61,"Employees")</f>
        <v>#VALUE!</v>
      </c>
      <c r="H61" s="12" t="e" cm="1" vm="8">
        <f t="array" ref="H61">_FV(B61,"P/E",TRUE)</f>
        <v>#VALUE!</v>
      </c>
      <c r="I61" s="16" t="e" cm="1" vm="40">
        <f t="array" ref="I61">_FV(B61,"Change (%)",TRUE)</f>
        <v>#VALUE!</v>
      </c>
    </row>
    <row r="62" spans="4:9">
      <c r="D62" t="e" cm="1" vm="23">
        <f t="array" ref="D62">_FV(B62,"Industry")</f>
        <v>#VALUE!</v>
      </c>
      <c r="E62" s="10" t="e" cm="1" vm="39">
        <f t="array" ref="E62">_FV(B62,"Price")</f>
        <v>#VALUE!</v>
      </c>
      <c r="F62" s="11" t="e" cm="1" vm="24">
        <f t="array" ref="F62">_FV(B62,"Market cap",TRUE)</f>
        <v>#VALUE!</v>
      </c>
      <c r="G62" s="11" t="e" cm="1" vm="25">
        <f t="array" ref="G62">_FV(B62,"Employees")</f>
        <v>#VALUE!</v>
      </c>
      <c r="H62" s="12" t="e" cm="1" vm="8">
        <f t="array" ref="H62">_FV(B62,"P/E",TRUE)</f>
        <v>#VALUE!</v>
      </c>
      <c r="I62" s="16" t="e" cm="1" vm="40">
        <f t="array" ref="I62">_FV(B62,"Change (%)",TRUE)</f>
        <v>#VALUE!</v>
      </c>
    </row>
    <row r="63" spans="4:9">
      <c r="D63" t="e" cm="1" vm="23">
        <f t="array" ref="D63">_FV(B63,"Industry")</f>
        <v>#VALUE!</v>
      </c>
      <c r="E63" s="10" t="e" cm="1" vm="39">
        <f t="array" ref="E63">_FV(B63,"Price")</f>
        <v>#VALUE!</v>
      </c>
      <c r="F63" s="11" t="e" cm="1" vm="24">
        <f t="array" ref="F63">_FV(B63,"Market cap",TRUE)</f>
        <v>#VALUE!</v>
      </c>
      <c r="G63" s="11" t="e" cm="1" vm="25">
        <f t="array" ref="G63">_FV(B63,"Employees")</f>
        <v>#VALUE!</v>
      </c>
      <c r="H63" s="12" t="e" cm="1" vm="8">
        <f t="array" ref="H63">_FV(B63,"P/E",TRUE)</f>
        <v>#VALUE!</v>
      </c>
      <c r="I63" s="16" t="e" cm="1" vm="40">
        <f t="array" ref="I63">_FV(B63,"Change (%)",TRUE)</f>
        <v>#VALUE!</v>
      </c>
    </row>
    <row r="64" spans="4:9">
      <c r="D64" t="e" cm="1" vm="23">
        <f t="array" ref="D64">_FV(B64,"Industry")</f>
        <v>#VALUE!</v>
      </c>
      <c r="E64" s="10" t="e" cm="1" vm="39">
        <f t="array" ref="E64">_FV(B64,"Price")</f>
        <v>#VALUE!</v>
      </c>
      <c r="F64" s="11" t="e" cm="1" vm="24">
        <f t="array" ref="F64">_FV(B64,"Market cap",TRUE)</f>
        <v>#VALUE!</v>
      </c>
      <c r="G64" s="11" t="e" cm="1" vm="25">
        <f t="array" ref="G64">_FV(B64,"Employees")</f>
        <v>#VALUE!</v>
      </c>
      <c r="H64" s="12" t="e" cm="1" vm="8">
        <f t="array" ref="H64">_FV(B64,"P/E",TRUE)</f>
        <v>#VALUE!</v>
      </c>
      <c r="I64" s="16" t="e" cm="1" vm="40">
        <f t="array" ref="I64">_FV(B64,"Change (%)",TRUE)</f>
        <v>#VALUE!</v>
      </c>
    </row>
    <row r="65" spans="4:9">
      <c r="D65" t="e" cm="1" vm="23">
        <f t="array" ref="D65">_FV(B65,"Industry")</f>
        <v>#VALUE!</v>
      </c>
      <c r="E65" s="10" t="e" cm="1" vm="39">
        <f t="array" ref="E65">_FV(B65,"Price")</f>
        <v>#VALUE!</v>
      </c>
      <c r="F65" s="11" t="e" cm="1" vm="24">
        <f t="array" ref="F65">_FV(B65,"Market cap",TRUE)</f>
        <v>#VALUE!</v>
      </c>
      <c r="G65" s="11" t="e" cm="1" vm="25">
        <f t="array" ref="G65">_FV(B65,"Employees")</f>
        <v>#VALUE!</v>
      </c>
      <c r="H65" s="12" t="e" cm="1" vm="8">
        <f t="array" ref="H65">_FV(B65,"P/E",TRUE)</f>
        <v>#VALUE!</v>
      </c>
      <c r="I65" s="16" t="e" cm="1" vm="40">
        <f t="array" ref="I65">_FV(B65,"Change (%)",TRUE)</f>
        <v>#VALUE!</v>
      </c>
    </row>
    <row r="66" spans="4:9">
      <c r="D66" t="e" cm="1" vm="23">
        <f t="array" ref="D66">_FV(B66,"Industry")</f>
        <v>#VALUE!</v>
      </c>
      <c r="E66" s="10" t="e" cm="1" vm="39">
        <f t="array" ref="E66">_FV(B66,"Price")</f>
        <v>#VALUE!</v>
      </c>
      <c r="F66" s="11" t="e" cm="1" vm="24">
        <f t="array" ref="F66">_FV(B66,"Market cap",TRUE)</f>
        <v>#VALUE!</v>
      </c>
      <c r="G66" s="11" t="e" cm="1" vm="25">
        <f t="array" ref="G66">_FV(B66,"Employees")</f>
        <v>#VALUE!</v>
      </c>
      <c r="H66" s="12" t="e" cm="1" vm="8">
        <f t="array" ref="H66">_FV(B66,"P/E",TRUE)</f>
        <v>#VALUE!</v>
      </c>
      <c r="I66" s="16" t="e" cm="1" vm="40">
        <f t="array" ref="I66">_FV(B66,"Change (%)",TRUE)</f>
        <v>#VALUE!</v>
      </c>
    </row>
    <row r="67" spans="4:9">
      <c r="D67" t="e" cm="1" vm="23">
        <f t="array" ref="D67">_FV(B67,"Industry")</f>
        <v>#VALUE!</v>
      </c>
      <c r="E67" s="10" t="e" cm="1" vm="39">
        <f t="array" ref="E67">_FV(B67,"Price")</f>
        <v>#VALUE!</v>
      </c>
      <c r="F67" s="11" t="e" cm="1" vm="24">
        <f t="array" ref="F67">_FV(B67,"Market cap",TRUE)</f>
        <v>#VALUE!</v>
      </c>
      <c r="G67" s="11" t="e" cm="1" vm="25">
        <f t="array" ref="G67">_FV(B67,"Employees")</f>
        <v>#VALUE!</v>
      </c>
      <c r="H67" s="12" t="e" cm="1" vm="8">
        <f t="array" ref="H67">_FV(B67,"P/E",TRUE)</f>
        <v>#VALUE!</v>
      </c>
      <c r="I67" s="16" t="e" cm="1" vm="40">
        <f t="array" ref="I67">_FV(B67,"Change (%)",TRUE)</f>
        <v>#VALUE!</v>
      </c>
    </row>
    <row r="68" spans="4:9">
      <c r="D68" t="e" cm="1" vm="23">
        <f t="array" ref="D68">_FV(B68,"Industry")</f>
        <v>#VALUE!</v>
      </c>
      <c r="E68" s="10" t="e" cm="1" vm="39">
        <f t="array" ref="E68">_FV(B68,"Price")</f>
        <v>#VALUE!</v>
      </c>
      <c r="F68" s="11" t="e" cm="1" vm="24">
        <f t="array" ref="F68">_FV(B68,"Market cap",TRUE)</f>
        <v>#VALUE!</v>
      </c>
      <c r="G68" s="11" t="e" cm="1" vm="25">
        <f t="array" ref="G68">_FV(B68,"Employees")</f>
        <v>#VALUE!</v>
      </c>
      <c r="H68" s="12" t="e" cm="1" vm="8">
        <f t="array" ref="H68">_FV(B68,"P/E",TRUE)</f>
        <v>#VALUE!</v>
      </c>
      <c r="I68" s="16" t="e" cm="1" vm="40">
        <f t="array" ref="I68">_FV(B68,"Change (%)",TRUE)</f>
        <v>#VALUE!</v>
      </c>
    </row>
    <row r="69" spans="4:9">
      <c r="D69" t="e" cm="1" vm="23">
        <f t="array" ref="D69">_FV(B69,"Industry")</f>
        <v>#VALUE!</v>
      </c>
      <c r="E69" s="10" t="e" cm="1" vm="39">
        <f t="array" ref="E69">_FV(B69,"Price")</f>
        <v>#VALUE!</v>
      </c>
      <c r="F69" s="11" t="e" cm="1" vm="24">
        <f t="array" ref="F69">_FV(B69,"Market cap",TRUE)</f>
        <v>#VALUE!</v>
      </c>
      <c r="G69" s="11" t="e" cm="1" vm="25">
        <f t="array" ref="G69">_FV(B69,"Employees")</f>
        <v>#VALUE!</v>
      </c>
      <c r="H69" s="12" t="e" cm="1" vm="8">
        <f t="array" ref="H69">_FV(B69,"P/E",TRUE)</f>
        <v>#VALUE!</v>
      </c>
      <c r="I69" s="16" t="e" cm="1" vm="40">
        <f t="array" ref="I69">_FV(B69,"Change (%)",TRUE)</f>
        <v>#VALUE!</v>
      </c>
    </row>
    <row r="70" spans="4:9">
      <c r="D70" t="e" cm="1" vm="23">
        <f t="array" ref="D70">_FV(B70,"Industry")</f>
        <v>#VALUE!</v>
      </c>
      <c r="E70" s="10" t="e" cm="1" vm="39">
        <f t="array" ref="E70">_FV(B70,"Price")</f>
        <v>#VALUE!</v>
      </c>
      <c r="F70" s="11" t="e" cm="1" vm="24">
        <f t="array" ref="F70">_FV(B70,"Market cap",TRUE)</f>
        <v>#VALUE!</v>
      </c>
      <c r="G70" s="11" t="e" cm="1" vm="25">
        <f t="array" ref="G70">_FV(B70,"Employees")</f>
        <v>#VALUE!</v>
      </c>
      <c r="H70" s="12" t="e" cm="1" vm="8">
        <f t="array" ref="H70">_FV(B70,"P/E",TRUE)</f>
        <v>#VALUE!</v>
      </c>
      <c r="I70" s="16" t="e" cm="1" vm="40">
        <f t="array" ref="I70">_FV(B70,"Change (%)",TRUE)</f>
        <v>#VALUE!</v>
      </c>
    </row>
    <row r="71" spans="4:9">
      <c r="D71" t="e" cm="1" vm="23">
        <f t="array" ref="D71">_FV(B71,"Industry")</f>
        <v>#VALUE!</v>
      </c>
      <c r="E71" s="10" t="e" cm="1" vm="39">
        <f t="array" ref="E71">_FV(B71,"Price")</f>
        <v>#VALUE!</v>
      </c>
      <c r="F71" s="11" t="e" cm="1" vm="24">
        <f t="array" ref="F71">_FV(B71,"Market cap",TRUE)</f>
        <v>#VALUE!</v>
      </c>
      <c r="G71" s="11" t="e" cm="1" vm="25">
        <f t="array" ref="G71">_FV(B71,"Employees")</f>
        <v>#VALUE!</v>
      </c>
      <c r="H71" s="12" t="e" cm="1" vm="8">
        <f t="array" ref="H71">_FV(B71,"P/E",TRUE)</f>
        <v>#VALUE!</v>
      </c>
      <c r="I71" s="16" t="e" cm="1" vm="40">
        <f t="array" ref="I71">_FV(B71,"Change (%)",TRUE)</f>
        <v>#VALUE!</v>
      </c>
    </row>
    <row r="72" spans="4:9">
      <c r="D72" t="e" cm="1" vm="23">
        <f t="array" ref="D72">_FV(B72,"Industry")</f>
        <v>#VALUE!</v>
      </c>
      <c r="E72" s="10" t="e" cm="1" vm="39">
        <f t="array" ref="E72">_FV(B72,"Price")</f>
        <v>#VALUE!</v>
      </c>
      <c r="F72" s="11" t="e" cm="1" vm="24">
        <f t="array" ref="F72">_FV(B72,"Market cap",TRUE)</f>
        <v>#VALUE!</v>
      </c>
      <c r="G72" s="11" t="e" cm="1" vm="25">
        <f t="array" ref="G72">_FV(B72,"Employees")</f>
        <v>#VALUE!</v>
      </c>
      <c r="H72" s="12" t="e" cm="1" vm="8">
        <f t="array" ref="H72">_FV(B72,"P/E",TRUE)</f>
        <v>#VALUE!</v>
      </c>
      <c r="I72" s="16" t="e" cm="1" vm="40">
        <f t="array" ref="I72">_FV(B72,"Change (%)",TRUE)</f>
        <v>#VALUE!</v>
      </c>
    </row>
    <row r="73" spans="4:9">
      <c r="D73" t="e" cm="1" vm="23">
        <f t="array" ref="D73">_FV(B73,"Industry")</f>
        <v>#VALUE!</v>
      </c>
      <c r="E73" s="10" t="e" cm="1" vm="39">
        <f t="array" ref="E73">_FV(B73,"Price")</f>
        <v>#VALUE!</v>
      </c>
      <c r="F73" s="11" t="e" cm="1" vm="24">
        <f t="array" ref="F73">_FV(B73,"Market cap",TRUE)</f>
        <v>#VALUE!</v>
      </c>
      <c r="G73" s="11" t="e" cm="1" vm="25">
        <f t="array" ref="G73">_FV(B73,"Employees")</f>
        <v>#VALUE!</v>
      </c>
      <c r="H73" s="12" t="e" cm="1" vm="8">
        <f t="array" ref="H73">_FV(B73,"P/E",TRUE)</f>
        <v>#VALUE!</v>
      </c>
      <c r="I73" s="16" t="e" cm="1" vm="40">
        <f t="array" ref="I73">_FV(B73,"Change (%)",TRUE)</f>
        <v>#VALUE!</v>
      </c>
    </row>
    <row r="74" spans="4:9">
      <c r="D74" t="e" cm="1" vm="23">
        <f t="array" ref="D74">_FV(B74,"Industry")</f>
        <v>#VALUE!</v>
      </c>
      <c r="E74" s="10" t="e" cm="1" vm="39">
        <f t="array" ref="E74">_FV(B74,"Price")</f>
        <v>#VALUE!</v>
      </c>
      <c r="F74" s="11" t="e" cm="1" vm="24">
        <f t="array" ref="F74">_FV(B74,"Market cap",TRUE)</f>
        <v>#VALUE!</v>
      </c>
      <c r="G74" s="11" t="e" cm="1" vm="25">
        <f t="array" ref="G74">_FV(B74,"Employees")</f>
        <v>#VALUE!</v>
      </c>
      <c r="H74" s="12" t="e" cm="1" vm="8">
        <f t="array" ref="H74">_FV(B74,"P/E",TRUE)</f>
        <v>#VALUE!</v>
      </c>
      <c r="I74" s="16" t="e" cm="1" vm="40">
        <f t="array" ref="I74">_FV(B74,"Change (%)",TRUE)</f>
        <v>#VALUE!</v>
      </c>
    </row>
    <row r="75" spans="4:9">
      <c r="D75" t="e" cm="1" vm="23">
        <f t="array" ref="D75">_FV(B75,"Industry")</f>
        <v>#VALUE!</v>
      </c>
      <c r="E75" s="10" t="e" cm="1" vm="39">
        <f t="array" ref="E75">_FV(B75,"Price")</f>
        <v>#VALUE!</v>
      </c>
      <c r="F75" s="11" t="e" cm="1" vm="24">
        <f t="array" ref="F75">_FV(B75,"Market cap",TRUE)</f>
        <v>#VALUE!</v>
      </c>
      <c r="G75" s="11" t="e" cm="1" vm="25">
        <f t="array" ref="G75">_FV(B75,"Employees")</f>
        <v>#VALUE!</v>
      </c>
      <c r="H75" s="12" t="e" cm="1" vm="8">
        <f t="array" ref="H75">_FV(B75,"P/E",TRUE)</f>
        <v>#VALUE!</v>
      </c>
      <c r="I75" s="16" t="e" cm="1" vm="40">
        <f t="array" ref="I75">_FV(B75,"Change (%)",TRUE)</f>
        <v>#VALUE!</v>
      </c>
    </row>
    <row r="76" spans="4:9">
      <c r="D76" t="e" cm="1" vm="23">
        <f t="array" ref="D76">_FV(B76,"Industry")</f>
        <v>#VALUE!</v>
      </c>
      <c r="E76" s="10" t="e" cm="1" vm="39">
        <f t="array" ref="E76">_FV(B76,"Price")</f>
        <v>#VALUE!</v>
      </c>
      <c r="F76" s="11" t="e" cm="1" vm="24">
        <f t="array" ref="F76">_FV(B76,"Market cap",TRUE)</f>
        <v>#VALUE!</v>
      </c>
      <c r="G76" s="11" t="e" cm="1" vm="25">
        <f t="array" ref="G76">_FV(B76,"Employees")</f>
        <v>#VALUE!</v>
      </c>
      <c r="H76" s="12" t="e" cm="1" vm="8">
        <f t="array" ref="H76">_FV(B76,"P/E",TRUE)</f>
        <v>#VALUE!</v>
      </c>
      <c r="I76" s="16" t="e" cm="1" vm="40">
        <f t="array" ref="I76">_FV(B76,"Change (%)",TRUE)</f>
        <v>#VALUE!</v>
      </c>
    </row>
    <row r="77" spans="4:9">
      <c r="D77" t="e" cm="1" vm="23">
        <f t="array" ref="D77">_FV(B77,"Industry")</f>
        <v>#VALUE!</v>
      </c>
      <c r="E77" s="10" t="e" cm="1" vm="39">
        <f t="array" ref="E77">_FV(B77,"Price")</f>
        <v>#VALUE!</v>
      </c>
      <c r="F77" s="11" t="e" cm="1" vm="24">
        <f t="array" ref="F77">_FV(B77,"Market cap",TRUE)</f>
        <v>#VALUE!</v>
      </c>
      <c r="G77" s="11" t="e" cm="1" vm="25">
        <f t="array" ref="G77">_FV(B77,"Employees")</f>
        <v>#VALUE!</v>
      </c>
      <c r="H77" s="12" t="e" cm="1" vm="8">
        <f t="array" ref="H77">_FV(B77,"P/E",TRUE)</f>
        <v>#VALUE!</v>
      </c>
      <c r="I77" s="16" t="e" cm="1" vm="40">
        <f t="array" ref="I77">_FV(B77,"Change (%)",TRUE)</f>
        <v>#VALUE!</v>
      </c>
    </row>
    <row r="78" spans="4:9">
      <c r="D78" t="e" cm="1" vm="23">
        <f t="array" ref="D78">_FV(B78,"Industry")</f>
        <v>#VALUE!</v>
      </c>
      <c r="E78" s="10" t="e" cm="1" vm="39">
        <f t="array" ref="E78">_FV(B78,"Price")</f>
        <v>#VALUE!</v>
      </c>
      <c r="F78" s="11" t="e" cm="1" vm="24">
        <f t="array" ref="F78">_FV(B78,"Market cap",TRUE)</f>
        <v>#VALUE!</v>
      </c>
      <c r="G78" s="11" t="e" cm="1" vm="25">
        <f t="array" ref="G78">_FV(B78,"Employees")</f>
        <v>#VALUE!</v>
      </c>
      <c r="H78" s="12" t="e" cm="1" vm="8">
        <f t="array" ref="H78">_FV(B78,"P/E",TRUE)</f>
        <v>#VALUE!</v>
      </c>
      <c r="I78" s="16" t="e" cm="1" vm="40">
        <f t="array" ref="I78">_FV(B78,"Change (%)",TRUE)</f>
        <v>#VALUE!</v>
      </c>
    </row>
    <row r="79" spans="4:9">
      <c r="D79" t="e" cm="1" vm="23">
        <f t="array" ref="D79">_FV(B79,"Industry")</f>
        <v>#VALUE!</v>
      </c>
      <c r="E79" s="10" t="e" cm="1" vm="39">
        <f t="array" ref="E79">_FV(B79,"Price")</f>
        <v>#VALUE!</v>
      </c>
      <c r="F79" s="11" t="e" cm="1" vm="24">
        <f t="array" ref="F79">_FV(B79,"Market cap",TRUE)</f>
        <v>#VALUE!</v>
      </c>
      <c r="G79" s="11" t="e" cm="1" vm="25">
        <f t="array" ref="G79">_FV(B79,"Employees")</f>
        <v>#VALUE!</v>
      </c>
      <c r="H79" s="12" t="e" cm="1" vm="8">
        <f t="array" ref="H79">_FV(B79,"P/E",TRUE)</f>
        <v>#VALUE!</v>
      </c>
      <c r="I79" s="16" t="e" cm="1" vm="40">
        <f t="array" ref="I79">_FV(B79,"Change (%)",TRUE)</f>
        <v>#VALUE!</v>
      </c>
    </row>
    <row r="80" spans="4:9">
      <c r="D80" t="e" cm="1" vm="23">
        <f t="array" ref="D80">_FV(B80,"Industry")</f>
        <v>#VALUE!</v>
      </c>
      <c r="E80" s="10" t="e" cm="1" vm="39">
        <f t="array" ref="E80">_FV(B80,"Price")</f>
        <v>#VALUE!</v>
      </c>
      <c r="F80" s="11" t="e" cm="1" vm="24">
        <f t="array" ref="F80">_FV(B80,"Market cap",TRUE)</f>
        <v>#VALUE!</v>
      </c>
      <c r="G80" s="11" t="e" cm="1" vm="25">
        <f t="array" ref="G80">_FV(B80,"Employees")</f>
        <v>#VALUE!</v>
      </c>
      <c r="H80" s="12" t="e" cm="1" vm="8">
        <f t="array" ref="H80">_FV(B80,"P/E",TRUE)</f>
        <v>#VALUE!</v>
      </c>
      <c r="I80" s="16" t="e" cm="1" vm="40">
        <f t="array" ref="I80">_FV(B80,"Change (%)",TRUE)</f>
        <v>#VALUE!</v>
      </c>
    </row>
    <row r="81" spans="4:9">
      <c r="D81" t="e" cm="1" vm="23">
        <f t="array" ref="D81">_FV(B81,"Industry")</f>
        <v>#VALUE!</v>
      </c>
      <c r="E81" s="10" t="e" cm="1" vm="39">
        <f t="array" ref="E81">_FV(B81,"Price")</f>
        <v>#VALUE!</v>
      </c>
      <c r="F81" s="11" t="e" cm="1" vm="24">
        <f t="array" ref="F81">_FV(B81,"Market cap",TRUE)</f>
        <v>#VALUE!</v>
      </c>
      <c r="G81" s="11" t="e" cm="1" vm="25">
        <f t="array" ref="G81">_FV(B81,"Employees")</f>
        <v>#VALUE!</v>
      </c>
      <c r="H81" s="12" t="e" cm="1" vm="8">
        <f t="array" ref="H81">_FV(B81,"P/E",TRUE)</f>
        <v>#VALUE!</v>
      </c>
      <c r="I81" s="16" t="e" cm="1" vm="40">
        <f t="array" ref="I81">_FV(B81,"Change (%)",TRUE)</f>
        <v>#VALUE!</v>
      </c>
    </row>
    <row r="82" spans="4:9">
      <c r="D82" t="e" cm="1" vm="23">
        <f t="array" ref="D82">_FV(B82,"Industry")</f>
        <v>#VALUE!</v>
      </c>
      <c r="E82" s="10" t="e" cm="1" vm="39">
        <f t="array" ref="E82">_FV(B82,"Price")</f>
        <v>#VALUE!</v>
      </c>
      <c r="F82" s="11" t="e" cm="1" vm="24">
        <f t="array" ref="F82">_FV(B82,"Market cap",TRUE)</f>
        <v>#VALUE!</v>
      </c>
      <c r="G82" s="11" t="e" cm="1" vm="25">
        <f t="array" ref="G82">_FV(B82,"Employees")</f>
        <v>#VALUE!</v>
      </c>
      <c r="H82" s="12" t="e" cm="1" vm="8">
        <f t="array" ref="H82">_FV(B82,"P/E",TRUE)</f>
        <v>#VALUE!</v>
      </c>
      <c r="I82" s="16" t="e" cm="1" vm="40">
        <f t="array" ref="I82">_FV(B82,"Change (%)",TRUE)</f>
        <v>#VALUE!</v>
      </c>
    </row>
    <row r="83" spans="4:9">
      <c r="D83" t="e" cm="1" vm="23">
        <f t="array" ref="D83">_FV(B83,"Industry")</f>
        <v>#VALUE!</v>
      </c>
      <c r="E83" s="10" t="e" cm="1" vm="39">
        <f t="array" ref="E83">_FV(B83,"Price")</f>
        <v>#VALUE!</v>
      </c>
      <c r="F83" s="11" t="e" cm="1" vm="24">
        <f t="array" ref="F83">_FV(B83,"Market cap",TRUE)</f>
        <v>#VALUE!</v>
      </c>
      <c r="G83" s="11" t="e" cm="1" vm="25">
        <f t="array" ref="G83">_FV(B83,"Employees")</f>
        <v>#VALUE!</v>
      </c>
      <c r="H83" s="12" t="e" cm="1" vm="8">
        <f t="array" ref="H83">_FV(B83,"P/E",TRUE)</f>
        <v>#VALUE!</v>
      </c>
      <c r="I83" s="16" t="e" cm="1" vm="40">
        <f t="array" ref="I83">_FV(B83,"Change (%)",TRUE)</f>
        <v>#VALUE!</v>
      </c>
    </row>
    <row r="84" spans="4:9">
      <c r="D84" t="e" cm="1" vm="23">
        <f t="array" ref="D84">_FV(B84,"Industry")</f>
        <v>#VALUE!</v>
      </c>
      <c r="E84" s="10" t="e" cm="1" vm="39">
        <f t="array" ref="E84">_FV(B84,"Price")</f>
        <v>#VALUE!</v>
      </c>
      <c r="F84" s="11" t="e" cm="1" vm="24">
        <f t="array" ref="F84">_FV(B84,"Market cap",TRUE)</f>
        <v>#VALUE!</v>
      </c>
      <c r="G84" s="11" t="e" cm="1" vm="25">
        <f t="array" ref="G84">_FV(B84,"Employees")</f>
        <v>#VALUE!</v>
      </c>
      <c r="H84" s="12" t="e" cm="1" vm="8">
        <f t="array" ref="H84">_FV(B84,"P/E",TRUE)</f>
        <v>#VALUE!</v>
      </c>
      <c r="I84" s="16" t="e" cm="1" vm="40">
        <f t="array" ref="I84">_FV(B84,"Change (%)",TRUE)</f>
        <v>#VALUE!</v>
      </c>
    </row>
    <row r="85" spans="4:9">
      <c r="D85" t="e" cm="1" vm="23">
        <f t="array" ref="D85">_FV(B85,"Industry")</f>
        <v>#VALUE!</v>
      </c>
      <c r="E85" s="10" t="e" cm="1" vm="39">
        <f t="array" ref="E85">_FV(B85,"Price")</f>
        <v>#VALUE!</v>
      </c>
      <c r="F85" s="11" t="e" cm="1" vm="24">
        <f t="array" ref="F85">_FV(B85,"Market cap",TRUE)</f>
        <v>#VALUE!</v>
      </c>
      <c r="G85" s="11" t="e" cm="1" vm="25">
        <f t="array" ref="G85">_FV(B85,"Employees")</f>
        <v>#VALUE!</v>
      </c>
      <c r="H85" s="12" t="e" cm="1" vm="8">
        <f t="array" ref="H85">_FV(B85,"P/E",TRUE)</f>
        <v>#VALUE!</v>
      </c>
      <c r="I85" s="16" t="e" cm="1" vm="40">
        <f t="array" ref="I85">_FV(B85,"Change (%)",TRUE)</f>
        <v>#VALUE!</v>
      </c>
    </row>
    <row r="86" spans="4:9">
      <c r="D86" t="e" cm="1" vm="23">
        <f t="array" ref="D86">_FV(B86,"Industry")</f>
        <v>#VALUE!</v>
      </c>
      <c r="E86" s="10" t="e" cm="1" vm="39">
        <f t="array" ref="E86">_FV(B86,"Price")</f>
        <v>#VALUE!</v>
      </c>
      <c r="F86" s="11" t="e" cm="1" vm="24">
        <f t="array" ref="F86">_FV(B86,"Market cap",TRUE)</f>
        <v>#VALUE!</v>
      </c>
      <c r="G86" s="11" t="e" cm="1" vm="25">
        <f t="array" ref="G86">_FV(B86,"Employees")</f>
        <v>#VALUE!</v>
      </c>
      <c r="H86" s="12" t="e" cm="1" vm="8">
        <f t="array" ref="H86">_FV(B86,"P/E",TRUE)</f>
        <v>#VALUE!</v>
      </c>
      <c r="I86" s="16" t="e" cm="1" vm="40">
        <f t="array" ref="I86">_FV(B86,"Change (%)",TRUE)</f>
        <v>#VALUE!</v>
      </c>
    </row>
    <row r="87" spans="4:9">
      <c r="D87" t="e" cm="1" vm="23">
        <f t="array" ref="D87">_FV(B87,"Industry")</f>
        <v>#VALUE!</v>
      </c>
      <c r="E87" s="10" t="e" cm="1" vm="39">
        <f t="array" ref="E87">_FV(B87,"Price")</f>
        <v>#VALUE!</v>
      </c>
      <c r="F87" s="11" t="e" cm="1" vm="24">
        <f t="array" ref="F87">_FV(B87,"Market cap",TRUE)</f>
        <v>#VALUE!</v>
      </c>
      <c r="G87" s="11" t="e" cm="1" vm="25">
        <f t="array" ref="G87">_FV(B87,"Employees")</f>
        <v>#VALUE!</v>
      </c>
      <c r="H87" s="12" t="e" cm="1" vm="8">
        <f t="array" ref="H87">_FV(B87,"P/E",TRUE)</f>
        <v>#VALUE!</v>
      </c>
      <c r="I87" s="16" t="e" cm="1" vm="40">
        <f t="array" ref="I87">_FV(B87,"Change (%)",TRUE)</f>
        <v>#VALUE!</v>
      </c>
    </row>
    <row r="88" spans="4:9">
      <c r="D88" t="e" cm="1" vm="23">
        <f t="array" ref="D88">_FV(B88,"Industry")</f>
        <v>#VALUE!</v>
      </c>
      <c r="E88" s="10" t="e" cm="1" vm="39">
        <f t="array" ref="E88">_FV(B88,"Price")</f>
        <v>#VALUE!</v>
      </c>
      <c r="F88" s="11" t="e" cm="1" vm="24">
        <f t="array" ref="F88">_FV(B88,"Market cap",TRUE)</f>
        <v>#VALUE!</v>
      </c>
      <c r="G88" s="11" t="e" cm="1" vm="25">
        <f t="array" ref="G88">_FV(B88,"Employees")</f>
        <v>#VALUE!</v>
      </c>
      <c r="H88" s="12" t="e" cm="1" vm="8">
        <f t="array" ref="H88">_FV(B88,"P/E",TRUE)</f>
        <v>#VALUE!</v>
      </c>
      <c r="I88" s="16" t="e" cm="1" vm="40">
        <f t="array" ref="I88">_FV(B88,"Change (%)",TRUE)</f>
        <v>#VALUE!</v>
      </c>
    </row>
    <row r="89" spans="4:9">
      <c r="D89" t="e" cm="1" vm="23">
        <f t="array" ref="D89">_FV(B89,"Industry")</f>
        <v>#VALUE!</v>
      </c>
      <c r="E89" s="10" t="e" cm="1" vm="39">
        <f t="array" ref="E89">_FV(B89,"Price")</f>
        <v>#VALUE!</v>
      </c>
      <c r="F89" s="11" t="e" cm="1" vm="24">
        <f t="array" ref="F89">_FV(B89,"Market cap",TRUE)</f>
        <v>#VALUE!</v>
      </c>
      <c r="G89" s="11" t="e" cm="1" vm="25">
        <f t="array" ref="G89">_FV(B89,"Employees")</f>
        <v>#VALUE!</v>
      </c>
      <c r="H89" s="12" t="e" cm="1" vm="8">
        <f t="array" ref="H89">_FV(B89,"P/E",TRUE)</f>
        <v>#VALUE!</v>
      </c>
      <c r="I89" s="16" t="e" cm="1" vm="40">
        <f t="array" ref="I89">_FV(B89,"Change (%)",TRUE)</f>
        <v>#VALUE!</v>
      </c>
    </row>
    <row r="90" spans="4:9">
      <c r="D90" t="e" cm="1" vm="23">
        <f t="array" ref="D90">_FV(B90,"Industry")</f>
        <v>#VALUE!</v>
      </c>
      <c r="E90" s="10" t="e" cm="1" vm="39">
        <f t="array" ref="E90">_FV(B90,"Price")</f>
        <v>#VALUE!</v>
      </c>
      <c r="F90" s="11" t="e" cm="1" vm="24">
        <f t="array" ref="F90">_FV(B90,"Market cap",TRUE)</f>
        <v>#VALUE!</v>
      </c>
      <c r="G90" s="11" t="e" cm="1" vm="25">
        <f t="array" ref="G90">_FV(B90,"Employees")</f>
        <v>#VALUE!</v>
      </c>
      <c r="H90" s="12" t="e" cm="1" vm="8">
        <f t="array" ref="H90">_FV(B90,"P/E",TRUE)</f>
        <v>#VALUE!</v>
      </c>
      <c r="I90" s="16" t="e" cm="1" vm="40">
        <f t="array" ref="I90">_FV(B90,"Change (%)",TRUE)</f>
        <v>#VALUE!</v>
      </c>
    </row>
    <row r="91" spans="4:9">
      <c r="D91" t="e" cm="1" vm="23">
        <f t="array" ref="D91">_FV(B91,"Industry")</f>
        <v>#VALUE!</v>
      </c>
      <c r="E91" s="10" t="e" cm="1" vm="39">
        <f t="array" ref="E91">_FV(B91,"Price")</f>
        <v>#VALUE!</v>
      </c>
      <c r="F91" s="11" t="e" cm="1" vm="24">
        <f t="array" ref="F91">_FV(B91,"Market cap",TRUE)</f>
        <v>#VALUE!</v>
      </c>
      <c r="G91" s="11" t="e" cm="1" vm="25">
        <f t="array" ref="G91">_FV(B91,"Employees")</f>
        <v>#VALUE!</v>
      </c>
      <c r="H91" s="12" t="e" cm="1" vm="8">
        <f t="array" ref="H91">_FV(B91,"P/E",TRUE)</f>
        <v>#VALUE!</v>
      </c>
      <c r="I91" s="16" t="e" cm="1" vm="40">
        <f t="array" ref="I91">_FV(B91,"Change (%)",TRUE)</f>
        <v>#VALUE!</v>
      </c>
    </row>
    <row r="92" spans="4:9">
      <c r="D92" t="e" cm="1" vm="23">
        <f t="array" ref="D92">_FV(B92,"Industry")</f>
        <v>#VALUE!</v>
      </c>
      <c r="E92" s="10" t="e" cm="1" vm="39">
        <f t="array" ref="E92">_FV(B92,"Price")</f>
        <v>#VALUE!</v>
      </c>
      <c r="F92" s="11" t="e" cm="1" vm="24">
        <f t="array" ref="F92">_FV(B92,"Market cap",TRUE)</f>
        <v>#VALUE!</v>
      </c>
      <c r="G92" s="11" t="e" cm="1" vm="25">
        <f t="array" ref="G92">_FV(B92,"Employees")</f>
        <v>#VALUE!</v>
      </c>
      <c r="H92" s="12" t="e" cm="1" vm="8">
        <f t="array" ref="H92">_FV(B92,"P/E",TRUE)</f>
        <v>#VALUE!</v>
      </c>
      <c r="I92" s="16" t="e" cm="1" vm="40">
        <f t="array" ref="I92">_FV(B92,"Change (%)",TRUE)</f>
        <v>#VALUE!</v>
      </c>
    </row>
    <row r="93" spans="4:9">
      <c r="D93" t="e" cm="1" vm="23">
        <f t="array" ref="D93">_FV(B93,"Industry")</f>
        <v>#VALUE!</v>
      </c>
      <c r="E93" s="10" t="e" cm="1" vm="39">
        <f t="array" ref="E93">_FV(B93,"Price")</f>
        <v>#VALUE!</v>
      </c>
      <c r="F93" s="11" t="e" cm="1" vm="24">
        <f t="array" ref="F93">_FV(B93,"Market cap",TRUE)</f>
        <v>#VALUE!</v>
      </c>
      <c r="G93" s="11" t="e" cm="1" vm="25">
        <f t="array" ref="G93">_FV(B93,"Employees")</f>
        <v>#VALUE!</v>
      </c>
      <c r="H93" s="12" t="e" cm="1" vm="8">
        <f t="array" ref="H93">_FV(B93,"P/E",TRUE)</f>
        <v>#VALUE!</v>
      </c>
      <c r="I93" s="16" t="e" cm="1" vm="40">
        <f t="array" ref="I93">_FV(B93,"Change (%)",TRUE)</f>
        <v>#VALUE!</v>
      </c>
    </row>
    <row r="94" spans="4:9">
      <c r="D94" t="e" cm="1" vm="23">
        <f t="array" ref="D94">_FV(B94,"Industry")</f>
        <v>#VALUE!</v>
      </c>
      <c r="E94" s="10" t="e" cm="1" vm="39">
        <f t="array" ref="E94">_FV(B94,"Price")</f>
        <v>#VALUE!</v>
      </c>
      <c r="F94" s="11" t="e" cm="1" vm="24">
        <f t="array" ref="F94">_FV(B94,"Market cap",TRUE)</f>
        <v>#VALUE!</v>
      </c>
      <c r="G94" s="11" t="e" cm="1" vm="25">
        <f t="array" ref="G94">_FV(B94,"Employees")</f>
        <v>#VALUE!</v>
      </c>
      <c r="H94" s="12" t="e" cm="1" vm="8">
        <f t="array" ref="H94">_FV(B94,"P/E",TRUE)</f>
        <v>#VALUE!</v>
      </c>
      <c r="I94" s="16" t="e" cm="1" vm="40">
        <f t="array" ref="I94">_FV(B94,"Change (%)",TRUE)</f>
        <v>#VALUE!</v>
      </c>
    </row>
    <row r="95" spans="4:9">
      <c r="D95" t="e" cm="1" vm="23">
        <f t="array" ref="D95">_FV(B95,"Industry")</f>
        <v>#VALUE!</v>
      </c>
      <c r="E95" s="10" t="e" cm="1" vm="39">
        <f t="array" ref="E95">_FV(B95,"Price")</f>
        <v>#VALUE!</v>
      </c>
      <c r="F95" s="11" t="e" cm="1" vm="24">
        <f t="array" ref="F95">_FV(B95,"Market cap",TRUE)</f>
        <v>#VALUE!</v>
      </c>
      <c r="G95" s="11" t="e" cm="1" vm="25">
        <f t="array" ref="G95">_FV(B95,"Employees")</f>
        <v>#VALUE!</v>
      </c>
      <c r="H95" s="12" t="e" cm="1" vm="8">
        <f t="array" ref="H95">_FV(B95,"P/E",TRUE)</f>
        <v>#VALUE!</v>
      </c>
      <c r="I95" s="16" t="e" cm="1" vm="40">
        <f t="array" ref="I95">_FV(B95,"Change (%)",TRUE)</f>
        <v>#VALUE!</v>
      </c>
    </row>
    <row r="96" spans="4:9">
      <c r="D96" t="e" cm="1" vm="23">
        <f t="array" ref="D96">_FV(B96,"Industry")</f>
        <v>#VALUE!</v>
      </c>
      <c r="E96" s="10" t="e" cm="1" vm="39">
        <f t="array" ref="E96">_FV(B96,"Price")</f>
        <v>#VALUE!</v>
      </c>
      <c r="F96" s="11" t="e" cm="1" vm="24">
        <f t="array" ref="F96">_FV(B96,"Market cap",TRUE)</f>
        <v>#VALUE!</v>
      </c>
      <c r="G96" s="11" t="e" cm="1" vm="25">
        <f t="array" ref="G96">_FV(B96,"Employees")</f>
        <v>#VALUE!</v>
      </c>
      <c r="H96" s="12" t="e" cm="1" vm="8">
        <f t="array" ref="H96">_FV(B96,"P/E",TRUE)</f>
        <v>#VALUE!</v>
      </c>
      <c r="I96" s="16" t="e" cm="1" vm="40">
        <f t="array" ref="I96">_FV(B96,"Change (%)",TRUE)</f>
        <v>#VALUE!</v>
      </c>
    </row>
    <row r="97" spans="4:9">
      <c r="D97" t="e" cm="1" vm="23">
        <f t="array" ref="D97">_FV(B97,"Industry")</f>
        <v>#VALUE!</v>
      </c>
      <c r="E97" s="10" t="e" cm="1" vm="39">
        <f t="array" ref="E97">_FV(B97,"Price")</f>
        <v>#VALUE!</v>
      </c>
      <c r="F97" s="11" t="e" cm="1" vm="24">
        <f t="array" ref="F97">_FV(B97,"Market cap",TRUE)</f>
        <v>#VALUE!</v>
      </c>
      <c r="G97" s="11" t="e" cm="1" vm="25">
        <f t="array" ref="G97">_FV(B97,"Employees")</f>
        <v>#VALUE!</v>
      </c>
      <c r="H97" s="12" t="e" cm="1" vm="8">
        <f t="array" ref="H97">_FV(B97,"P/E",TRUE)</f>
        <v>#VALUE!</v>
      </c>
      <c r="I97" s="16" t="e" cm="1" vm="40">
        <f t="array" ref="I97">_FV(B97,"Change (%)",TRUE)</f>
        <v>#VALUE!</v>
      </c>
    </row>
    <row r="98" spans="4:9">
      <c r="D98" t="e" cm="1" vm="23">
        <f t="array" ref="D98">_FV(B98,"Industry")</f>
        <v>#VALUE!</v>
      </c>
      <c r="E98" s="10" t="e" cm="1" vm="39">
        <f t="array" ref="E98">_FV(B98,"Price")</f>
        <v>#VALUE!</v>
      </c>
      <c r="F98" s="11" t="e" cm="1" vm="24">
        <f t="array" ref="F98">_FV(B98,"Market cap",TRUE)</f>
        <v>#VALUE!</v>
      </c>
      <c r="G98" s="11" t="e" cm="1" vm="25">
        <f t="array" ref="G98">_FV(B98,"Employees")</f>
        <v>#VALUE!</v>
      </c>
      <c r="H98" s="12" t="e" cm="1" vm="8">
        <f t="array" ref="H98">_FV(B98,"P/E",TRUE)</f>
        <v>#VALUE!</v>
      </c>
      <c r="I98" s="16" t="e" cm="1" vm="40">
        <f t="array" ref="I98">_FV(B98,"Change (%)",TRUE)</f>
        <v>#VALUE!</v>
      </c>
    </row>
    <row r="99" spans="4:9">
      <c r="D99" t="e" cm="1" vm="23">
        <f t="array" ref="D99">_FV(B99,"Industry")</f>
        <v>#VALUE!</v>
      </c>
      <c r="E99" s="10" t="e" cm="1" vm="39">
        <f t="array" ref="E99">_FV(B99,"Price")</f>
        <v>#VALUE!</v>
      </c>
      <c r="F99" s="11" t="e" cm="1" vm="24">
        <f t="array" ref="F99">_FV(B99,"Market cap",TRUE)</f>
        <v>#VALUE!</v>
      </c>
      <c r="G99" s="11" t="e" cm="1" vm="25">
        <f t="array" ref="G99">_FV(B99,"Employees")</f>
        <v>#VALUE!</v>
      </c>
      <c r="H99" s="12" t="e" cm="1" vm="8">
        <f t="array" ref="H99">_FV(B99,"P/E",TRUE)</f>
        <v>#VALUE!</v>
      </c>
      <c r="I99" s="16" t="e" cm="1" vm="40">
        <f t="array" ref="I99">_FV(B99,"Change (%)",TRUE)</f>
        <v>#VALUE!</v>
      </c>
    </row>
    <row r="100" spans="4:9">
      <c r="D100" t="e" cm="1" vm="23">
        <f t="array" ref="D100">_FV(B100,"Industry")</f>
        <v>#VALUE!</v>
      </c>
      <c r="E100" s="10" t="e" cm="1" vm="39">
        <f t="array" ref="E100">_FV(B100,"Price")</f>
        <v>#VALUE!</v>
      </c>
      <c r="F100" s="11" t="e" cm="1" vm="24">
        <f t="array" ref="F100">_FV(B100,"Market cap",TRUE)</f>
        <v>#VALUE!</v>
      </c>
      <c r="G100" s="11" t="e" cm="1" vm="25">
        <f t="array" ref="G100">_FV(B100,"Employees")</f>
        <v>#VALUE!</v>
      </c>
      <c r="H100" s="12" t="e" cm="1" vm="8">
        <f t="array" ref="H100">_FV(B100,"P/E",TRUE)</f>
        <v>#VALUE!</v>
      </c>
      <c r="I100" s="16" t="e" cm="1" vm="40">
        <f t="array" ref="I100">_FV(B100,"Change (%)",TRUE)</f>
        <v>#VALUE!</v>
      </c>
    </row>
    <row r="101" spans="4:9">
      <c r="D101" t="e" cm="1" vm="23">
        <f t="array" ref="D101">_FV(B101,"Industry")</f>
        <v>#VALUE!</v>
      </c>
      <c r="E101" s="10" t="e" cm="1" vm="39">
        <f t="array" ref="E101">_FV(B101,"Price")</f>
        <v>#VALUE!</v>
      </c>
      <c r="F101" s="11" t="e" cm="1" vm="24">
        <f t="array" ref="F101">_FV(B101,"Market cap",TRUE)</f>
        <v>#VALUE!</v>
      </c>
      <c r="G101" s="11" t="e" cm="1" vm="25">
        <f t="array" ref="G101">_FV(B101,"Employees")</f>
        <v>#VALUE!</v>
      </c>
      <c r="H101" s="12" t="e" cm="1" vm="8">
        <f t="array" ref="H101">_FV(B101,"P/E",TRUE)</f>
        <v>#VALUE!</v>
      </c>
      <c r="I101" s="16" t="e" cm="1" vm="40">
        <f t="array" ref="I101">_FV(B101,"Change (%)",TRUE)</f>
        <v>#VALUE!</v>
      </c>
    </row>
    <row r="102" spans="4:9">
      <c r="D102" t="e" cm="1" vm="23">
        <f t="array" ref="D102">_FV(B102,"Industry")</f>
        <v>#VALUE!</v>
      </c>
      <c r="E102" s="10" t="e" cm="1" vm="39">
        <f t="array" ref="E102">_FV(B102,"Price")</f>
        <v>#VALUE!</v>
      </c>
      <c r="F102" s="11" t="e" cm="1" vm="24">
        <f t="array" ref="F102">_FV(B102,"Market cap",TRUE)</f>
        <v>#VALUE!</v>
      </c>
      <c r="G102" s="11" t="e" cm="1" vm="25">
        <f t="array" ref="G102">_FV(B102,"Employees")</f>
        <v>#VALUE!</v>
      </c>
      <c r="H102" s="12" t="e" cm="1" vm="8">
        <f t="array" ref="H102">_FV(B102,"P/E",TRUE)</f>
        <v>#VALUE!</v>
      </c>
      <c r="I102" s="16" t="e" cm="1" vm="40">
        <f t="array" ref="I102">_FV(B102,"Change (%)",TRUE)</f>
        <v>#VALUE!</v>
      </c>
    </row>
    <row r="103" spans="4:9">
      <c r="D103" t="e" cm="1" vm="23">
        <f t="array" ref="D103">_FV(B103,"Industry")</f>
        <v>#VALUE!</v>
      </c>
      <c r="E103" s="10" t="e" cm="1" vm="39">
        <f t="array" ref="E103">_FV(B103,"Price")</f>
        <v>#VALUE!</v>
      </c>
      <c r="F103" s="11" t="e" cm="1" vm="24">
        <f t="array" ref="F103">_FV(B103,"Market cap",TRUE)</f>
        <v>#VALUE!</v>
      </c>
      <c r="G103" s="11" t="e" cm="1" vm="25">
        <f t="array" ref="G103">_FV(B103,"Employees")</f>
        <v>#VALUE!</v>
      </c>
      <c r="H103" s="12" t="e" cm="1" vm="8">
        <f t="array" ref="H103">_FV(B103,"P/E",TRUE)</f>
        <v>#VALUE!</v>
      </c>
      <c r="I103" s="16" t="e" cm="1" vm="40">
        <f t="array" ref="I103">_FV(B103,"Change (%)",TRUE)</f>
        <v>#VALUE!</v>
      </c>
    </row>
    <row r="104" spans="4:9">
      <c r="D104" t="e" cm="1" vm="23">
        <f t="array" ref="D104">_FV(B104,"Industry")</f>
        <v>#VALUE!</v>
      </c>
      <c r="E104" s="10" t="e" cm="1" vm="39">
        <f t="array" ref="E104">_FV(B104,"Price")</f>
        <v>#VALUE!</v>
      </c>
      <c r="F104" s="11" t="e" cm="1" vm="24">
        <f t="array" ref="F104">_FV(B104,"Market cap",TRUE)</f>
        <v>#VALUE!</v>
      </c>
      <c r="G104" s="11" t="e" cm="1" vm="25">
        <f t="array" ref="G104">_FV(B104,"Employees")</f>
        <v>#VALUE!</v>
      </c>
      <c r="H104" s="12" t="e" cm="1" vm="8">
        <f t="array" ref="H104">_FV(B104,"P/E",TRUE)</f>
        <v>#VALUE!</v>
      </c>
      <c r="I104" s="16" t="e" cm="1" vm="40">
        <f t="array" ref="I104">_FV(B104,"Change (%)",TRUE)</f>
        <v>#VALUE!</v>
      </c>
    </row>
    <row r="105" spans="4:9">
      <c r="D105" t="e" cm="1" vm="23">
        <f t="array" ref="D105">_FV(B105,"Industry")</f>
        <v>#VALUE!</v>
      </c>
      <c r="E105" s="10" t="e" cm="1" vm="39">
        <f t="array" ref="E105">_FV(B105,"Price")</f>
        <v>#VALUE!</v>
      </c>
      <c r="F105" s="11" t="e" cm="1" vm="24">
        <f t="array" ref="F105">_FV(B105,"Market cap",TRUE)</f>
        <v>#VALUE!</v>
      </c>
      <c r="G105" s="11" t="e" cm="1" vm="25">
        <f t="array" ref="G105">_FV(B105,"Employees")</f>
        <v>#VALUE!</v>
      </c>
      <c r="H105" s="12" t="e" cm="1" vm="8">
        <f t="array" ref="H105">_FV(B105,"P/E",TRUE)</f>
        <v>#VALUE!</v>
      </c>
      <c r="I105" s="16" t="e" cm="1" vm="40">
        <f t="array" ref="I105">_FV(B105,"Change (%)",TRUE)</f>
        <v>#VALUE!</v>
      </c>
    </row>
    <row r="106" spans="4:9">
      <c r="D106" t="e" cm="1" vm="23">
        <f t="array" ref="D106">_FV(B106,"Industry")</f>
        <v>#VALUE!</v>
      </c>
      <c r="E106" s="10" t="e" cm="1" vm="39">
        <f t="array" ref="E106">_FV(B106,"Price")</f>
        <v>#VALUE!</v>
      </c>
      <c r="F106" s="11" t="e" cm="1" vm="24">
        <f t="array" ref="F106">_FV(B106,"Market cap",TRUE)</f>
        <v>#VALUE!</v>
      </c>
      <c r="G106" s="11" t="e" cm="1" vm="25">
        <f t="array" ref="G106">_FV(B106,"Employees")</f>
        <v>#VALUE!</v>
      </c>
      <c r="H106" s="12" t="e" cm="1" vm="8">
        <f t="array" ref="H106">_FV(B106,"P/E",TRUE)</f>
        <v>#VALUE!</v>
      </c>
      <c r="I106" s="16" t="e" cm="1" vm="40">
        <f t="array" ref="I106">_FV(B106,"Change (%)",TRUE)</f>
        <v>#VALUE!</v>
      </c>
    </row>
    <row r="107" spans="4:9">
      <c r="D107" t="e" cm="1" vm="23">
        <f t="array" ref="D107">_FV(B107,"Industry")</f>
        <v>#VALUE!</v>
      </c>
      <c r="E107" s="10" t="e" cm="1" vm="39">
        <f t="array" ref="E107">_FV(B107,"Price")</f>
        <v>#VALUE!</v>
      </c>
      <c r="F107" s="11" t="e" cm="1" vm="24">
        <f t="array" ref="F107">_FV(B107,"Market cap",TRUE)</f>
        <v>#VALUE!</v>
      </c>
      <c r="G107" s="11" t="e" cm="1" vm="25">
        <f t="array" ref="G107">_FV(B107,"Employees")</f>
        <v>#VALUE!</v>
      </c>
      <c r="H107" s="12" t="e" cm="1" vm="8">
        <f t="array" ref="H107">_FV(B107,"P/E",TRUE)</f>
        <v>#VALUE!</v>
      </c>
      <c r="I107" s="16" t="e" cm="1" vm="40">
        <f t="array" ref="I107">_FV(B107,"Change (%)",TRUE)</f>
        <v>#VALUE!</v>
      </c>
    </row>
    <row r="108" spans="4:9">
      <c r="D108" t="e" cm="1" vm="23">
        <f t="array" ref="D108">_FV(B108,"Industry")</f>
        <v>#VALUE!</v>
      </c>
      <c r="E108" s="10" t="e" cm="1" vm="39">
        <f t="array" ref="E108">_FV(B108,"Price")</f>
        <v>#VALUE!</v>
      </c>
      <c r="F108" s="11" t="e" cm="1" vm="24">
        <f t="array" ref="F108">_FV(B108,"Market cap",TRUE)</f>
        <v>#VALUE!</v>
      </c>
      <c r="G108" s="11" t="e" cm="1" vm="25">
        <f t="array" ref="G108">_FV(B108,"Employees")</f>
        <v>#VALUE!</v>
      </c>
      <c r="H108" s="12" t="e" cm="1" vm="8">
        <f t="array" ref="H108">_FV(B108,"P/E",TRUE)</f>
        <v>#VALUE!</v>
      </c>
      <c r="I108" s="16" t="e" cm="1" vm="40">
        <f t="array" ref="I108">_FV(B108,"Change (%)",TRUE)</f>
        <v>#VALUE!</v>
      </c>
    </row>
    <row r="109" spans="4:9">
      <c r="D109" t="e" cm="1" vm="23">
        <f t="array" ref="D109">_FV(B109,"Industry")</f>
        <v>#VALUE!</v>
      </c>
      <c r="E109" s="10" t="e" cm="1" vm="39">
        <f t="array" ref="E109">_FV(B109,"Price")</f>
        <v>#VALUE!</v>
      </c>
      <c r="F109" s="11" t="e" cm="1" vm="24">
        <f t="array" ref="F109">_FV(B109,"Market cap",TRUE)</f>
        <v>#VALUE!</v>
      </c>
      <c r="G109" s="11" t="e" cm="1" vm="25">
        <f t="array" ref="G109">_FV(B109,"Employees")</f>
        <v>#VALUE!</v>
      </c>
      <c r="H109" s="12" t="e" cm="1" vm="8">
        <f t="array" ref="H109">_FV(B109,"P/E",TRUE)</f>
        <v>#VALUE!</v>
      </c>
      <c r="I109" s="16" t="e" cm="1" vm="40">
        <f t="array" ref="I109">_FV(B109,"Change (%)",TRUE)</f>
        <v>#VALUE!</v>
      </c>
    </row>
    <row r="110" spans="4:9">
      <c r="D110" t="e" cm="1" vm="23">
        <f t="array" ref="D110">_FV(B110,"Industry")</f>
        <v>#VALUE!</v>
      </c>
      <c r="E110" s="10" t="e" cm="1" vm="39">
        <f t="array" ref="E110">_FV(B110,"Price")</f>
        <v>#VALUE!</v>
      </c>
      <c r="F110" s="11" t="e" cm="1" vm="24">
        <f t="array" ref="F110">_FV(B110,"Market cap",TRUE)</f>
        <v>#VALUE!</v>
      </c>
      <c r="G110" s="11" t="e" cm="1" vm="25">
        <f t="array" ref="G110">_FV(B110,"Employees")</f>
        <v>#VALUE!</v>
      </c>
      <c r="H110" s="12" t="e" cm="1" vm="8">
        <f t="array" ref="H110">_FV(B110,"P/E",TRUE)</f>
        <v>#VALUE!</v>
      </c>
      <c r="I110" s="16" t="e" cm="1" vm="40">
        <f t="array" ref="I110">_FV(B110,"Change (%)",TRUE)</f>
        <v>#VALUE!</v>
      </c>
    </row>
    <row r="111" spans="4:9">
      <c r="D111" t="e" cm="1" vm="23">
        <f t="array" ref="D111">_FV(B111,"Industry")</f>
        <v>#VALUE!</v>
      </c>
      <c r="E111" s="10" t="e" cm="1" vm="39">
        <f t="array" ref="E111">_FV(B111,"Price")</f>
        <v>#VALUE!</v>
      </c>
      <c r="F111" s="11" t="e" cm="1" vm="24">
        <f t="array" ref="F111">_FV(B111,"Market cap",TRUE)</f>
        <v>#VALUE!</v>
      </c>
      <c r="G111" s="11" t="e" cm="1" vm="25">
        <f t="array" ref="G111">_FV(B111,"Employees")</f>
        <v>#VALUE!</v>
      </c>
      <c r="H111" s="12" t="e" cm="1" vm="8">
        <f t="array" ref="H111">_FV(B111,"P/E",TRUE)</f>
        <v>#VALUE!</v>
      </c>
      <c r="I111" s="16" t="e" cm="1" vm="40">
        <f t="array" ref="I111">_FV(B111,"Change (%)",TRUE)</f>
        <v>#VALUE!</v>
      </c>
    </row>
    <row r="112" spans="4:9">
      <c r="D112" t="e" cm="1" vm="23">
        <f t="array" ref="D112">_FV(B112,"Industry")</f>
        <v>#VALUE!</v>
      </c>
      <c r="E112" s="10" t="e" cm="1" vm="39">
        <f t="array" ref="E112">_FV(B112,"Price")</f>
        <v>#VALUE!</v>
      </c>
      <c r="F112" s="11" t="e" cm="1" vm="24">
        <f t="array" ref="F112">_FV(B112,"Market cap",TRUE)</f>
        <v>#VALUE!</v>
      </c>
      <c r="G112" s="11" t="e" cm="1" vm="25">
        <f t="array" ref="G112">_FV(B112,"Employees")</f>
        <v>#VALUE!</v>
      </c>
      <c r="H112" s="12" t="e" cm="1" vm="8">
        <f t="array" ref="H112">_FV(B112,"P/E",TRUE)</f>
        <v>#VALUE!</v>
      </c>
      <c r="I112" s="16" t="e" cm="1" vm="40">
        <f t="array" ref="I112">_FV(B112,"Change (%)",TRUE)</f>
        <v>#VALUE!</v>
      </c>
    </row>
    <row r="113" spans="4:9">
      <c r="D113" t="e" cm="1" vm="23">
        <f t="array" ref="D113">_FV(B113,"Industry")</f>
        <v>#VALUE!</v>
      </c>
      <c r="E113" s="10" t="e" cm="1" vm="39">
        <f t="array" ref="E113">_FV(B113,"Price")</f>
        <v>#VALUE!</v>
      </c>
      <c r="F113" s="11" t="e" cm="1" vm="24">
        <f t="array" ref="F113">_FV(B113,"Market cap",TRUE)</f>
        <v>#VALUE!</v>
      </c>
      <c r="G113" s="11" t="e" cm="1" vm="25">
        <f t="array" ref="G113">_FV(B113,"Employees")</f>
        <v>#VALUE!</v>
      </c>
      <c r="H113" s="12" t="e" cm="1" vm="8">
        <f t="array" ref="H113">_FV(B113,"P/E",TRUE)</f>
        <v>#VALUE!</v>
      </c>
      <c r="I113" s="16" t="e" cm="1" vm="40">
        <f t="array" ref="I113">_FV(B113,"Change (%)",TRUE)</f>
        <v>#VALUE!</v>
      </c>
    </row>
    <row r="114" spans="4:9">
      <c r="D114" t="e" cm="1" vm="23">
        <f t="array" ref="D114">_FV(B114,"Industry")</f>
        <v>#VALUE!</v>
      </c>
      <c r="E114" s="10" t="e" cm="1" vm="39">
        <f t="array" ref="E114">_FV(B114,"Price")</f>
        <v>#VALUE!</v>
      </c>
      <c r="F114" s="11" t="e" cm="1" vm="24">
        <f t="array" ref="F114">_FV(B114,"Market cap",TRUE)</f>
        <v>#VALUE!</v>
      </c>
      <c r="G114" s="11" t="e" cm="1" vm="25">
        <f t="array" ref="G114">_FV(B114,"Employees")</f>
        <v>#VALUE!</v>
      </c>
      <c r="H114" s="12" t="e" cm="1" vm="8">
        <f t="array" ref="H114">_FV(B114,"P/E",TRUE)</f>
        <v>#VALUE!</v>
      </c>
      <c r="I114" s="16" t="e" cm="1" vm="40">
        <f t="array" ref="I114">_FV(B114,"Change (%)",TRUE)</f>
        <v>#VALUE!</v>
      </c>
    </row>
    <row r="115" spans="4:9">
      <c r="D115" t="e" cm="1" vm="23">
        <f t="array" ref="D115">_FV(B115,"Industry")</f>
        <v>#VALUE!</v>
      </c>
      <c r="E115" s="10" t="e" cm="1" vm="39">
        <f t="array" ref="E115">_FV(B115,"Price")</f>
        <v>#VALUE!</v>
      </c>
      <c r="F115" s="11" t="e" cm="1" vm="24">
        <f t="array" ref="F115">_FV(B115,"Market cap",TRUE)</f>
        <v>#VALUE!</v>
      </c>
      <c r="G115" s="11" t="e" cm="1" vm="25">
        <f t="array" ref="G115">_FV(B115,"Employees")</f>
        <v>#VALUE!</v>
      </c>
      <c r="H115" s="12" t="e" cm="1" vm="8">
        <f t="array" ref="H115">_FV(B115,"P/E",TRUE)</f>
        <v>#VALUE!</v>
      </c>
      <c r="I115" s="16" t="e" cm="1" vm="40">
        <f t="array" ref="I115">_FV(B115,"Change (%)",TRUE)</f>
        <v>#VALUE!</v>
      </c>
    </row>
    <row r="116" spans="4:9">
      <c r="D116" t="e" cm="1" vm="23">
        <f t="array" ref="D116">_FV(B116,"Industry")</f>
        <v>#VALUE!</v>
      </c>
      <c r="E116" s="10" t="e" cm="1" vm="39">
        <f t="array" ref="E116">_FV(B116,"Price")</f>
        <v>#VALUE!</v>
      </c>
      <c r="F116" s="11" t="e" cm="1" vm="24">
        <f t="array" ref="F116">_FV(B116,"Market cap",TRUE)</f>
        <v>#VALUE!</v>
      </c>
      <c r="G116" s="11" t="e" cm="1" vm="25">
        <f t="array" ref="G116">_FV(B116,"Employees")</f>
        <v>#VALUE!</v>
      </c>
      <c r="H116" s="12" t="e" cm="1" vm="8">
        <f t="array" ref="H116">_FV(B116,"P/E",TRUE)</f>
        <v>#VALUE!</v>
      </c>
      <c r="I116" s="16" t="e" cm="1" vm="40">
        <f t="array" ref="I116">_FV(B116,"Change (%)",TRUE)</f>
        <v>#VALUE!</v>
      </c>
    </row>
    <row r="117" spans="4:9">
      <c r="D117" t="e" cm="1" vm="23">
        <f t="array" ref="D117">_FV(B117,"Industry")</f>
        <v>#VALUE!</v>
      </c>
      <c r="E117" s="10" t="e" cm="1" vm="39">
        <f t="array" ref="E117">_FV(B117,"Price")</f>
        <v>#VALUE!</v>
      </c>
      <c r="F117" s="11" t="e" cm="1" vm="24">
        <f t="array" ref="F117">_FV(B117,"Market cap",TRUE)</f>
        <v>#VALUE!</v>
      </c>
      <c r="G117" s="11" t="e" cm="1" vm="25">
        <f t="array" ref="G117">_FV(B117,"Employees")</f>
        <v>#VALUE!</v>
      </c>
      <c r="H117" s="12" t="e" cm="1" vm="8">
        <f t="array" ref="H117">_FV(B117,"P/E",TRUE)</f>
        <v>#VALUE!</v>
      </c>
      <c r="I117" s="16" t="e" cm="1" vm="40">
        <f t="array" ref="I117">_FV(B117,"Change (%)",TRUE)</f>
        <v>#VALUE!</v>
      </c>
    </row>
    <row r="118" spans="4:9">
      <c r="D118" t="e" cm="1" vm="23">
        <f t="array" ref="D118">_FV(B118,"Industry")</f>
        <v>#VALUE!</v>
      </c>
      <c r="E118" s="10" t="e" cm="1" vm="39">
        <f t="array" ref="E118">_FV(B118,"Price")</f>
        <v>#VALUE!</v>
      </c>
      <c r="F118" s="11" t="e" cm="1" vm="24">
        <f t="array" ref="F118">_FV(B118,"Market cap",TRUE)</f>
        <v>#VALUE!</v>
      </c>
      <c r="G118" s="11" t="e" cm="1" vm="25">
        <f t="array" ref="G118">_FV(B118,"Employees")</f>
        <v>#VALUE!</v>
      </c>
      <c r="H118" s="12" t="e" cm="1" vm="8">
        <f t="array" ref="H118">_FV(B118,"P/E",TRUE)</f>
        <v>#VALUE!</v>
      </c>
      <c r="I118" s="16" t="e" cm="1" vm="40">
        <f t="array" ref="I118">_FV(B118,"Change (%)",TRUE)</f>
        <v>#VALUE!</v>
      </c>
    </row>
    <row r="119" spans="4:9">
      <c r="D119" t="e" cm="1" vm="23">
        <f t="array" ref="D119">_FV(B119,"Industry")</f>
        <v>#VALUE!</v>
      </c>
      <c r="E119" s="10" t="e" cm="1" vm="39">
        <f t="array" ref="E119">_FV(B119,"Price")</f>
        <v>#VALUE!</v>
      </c>
      <c r="F119" s="11" t="e" cm="1" vm="24">
        <f t="array" ref="F119">_FV(B119,"Market cap",TRUE)</f>
        <v>#VALUE!</v>
      </c>
      <c r="G119" s="11" t="e" cm="1" vm="25">
        <f t="array" ref="G119">_FV(B119,"Employees")</f>
        <v>#VALUE!</v>
      </c>
      <c r="H119" s="12" t="e" cm="1" vm="8">
        <f t="array" ref="H119">_FV(B119,"P/E",TRUE)</f>
        <v>#VALUE!</v>
      </c>
      <c r="I119" s="16" t="e" cm="1" vm="40">
        <f t="array" ref="I119">_FV(B119,"Change (%)",TRUE)</f>
        <v>#VALUE!</v>
      </c>
    </row>
    <row r="120" spans="4:9">
      <c r="D120" t="e" cm="1" vm="23">
        <f t="array" ref="D120">_FV(B120,"Industry")</f>
        <v>#VALUE!</v>
      </c>
      <c r="E120" s="10" t="e" cm="1" vm="39">
        <f t="array" ref="E120">_FV(B120,"Price")</f>
        <v>#VALUE!</v>
      </c>
      <c r="F120" s="11" t="e" cm="1" vm="24">
        <f t="array" ref="F120">_FV(B120,"Market cap",TRUE)</f>
        <v>#VALUE!</v>
      </c>
      <c r="G120" s="11" t="e" cm="1" vm="25">
        <f t="array" ref="G120">_FV(B120,"Employees")</f>
        <v>#VALUE!</v>
      </c>
      <c r="H120" s="12" t="e" cm="1" vm="8">
        <f t="array" ref="H120">_FV(B120,"P/E",TRUE)</f>
        <v>#VALUE!</v>
      </c>
      <c r="I120" s="16" t="e" cm="1" vm="40">
        <f t="array" ref="I120">_FV(B120,"Change (%)",TRUE)</f>
        <v>#VALUE!</v>
      </c>
    </row>
    <row r="121" spans="4:9">
      <c r="D121" t="e" cm="1" vm="23">
        <f t="array" ref="D121">_FV(B121,"Industry")</f>
        <v>#VALUE!</v>
      </c>
      <c r="E121" s="10" t="e" cm="1" vm="39">
        <f t="array" ref="E121">_FV(B121,"Price")</f>
        <v>#VALUE!</v>
      </c>
      <c r="F121" s="11" t="e" cm="1" vm="24">
        <f t="array" ref="F121">_FV(B121,"Market cap",TRUE)</f>
        <v>#VALUE!</v>
      </c>
      <c r="G121" s="11" t="e" cm="1" vm="25">
        <f t="array" ref="G121">_FV(B121,"Employees")</f>
        <v>#VALUE!</v>
      </c>
      <c r="H121" s="12" t="e" cm="1" vm="8">
        <f t="array" ref="H121">_FV(B121,"P/E",TRUE)</f>
        <v>#VALUE!</v>
      </c>
      <c r="I121" s="16" t="e" cm="1" vm="40">
        <f t="array" ref="I121">_FV(B121,"Change (%)",TRUE)</f>
        <v>#VALUE!</v>
      </c>
    </row>
    <row r="122" spans="4:9">
      <c r="D122" t="e" cm="1" vm="23">
        <f t="array" ref="D122">_FV(B122,"Industry")</f>
        <v>#VALUE!</v>
      </c>
      <c r="E122" s="10" t="e" cm="1" vm="39">
        <f t="array" ref="E122">_FV(B122,"Price")</f>
        <v>#VALUE!</v>
      </c>
      <c r="F122" s="11" t="e" cm="1" vm="24">
        <f t="array" ref="F122">_FV(B122,"Market cap",TRUE)</f>
        <v>#VALUE!</v>
      </c>
      <c r="G122" s="11" t="e" cm="1" vm="25">
        <f t="array" ref="G122">_FV(B122,"Employees")</f>
        <v>#VALUE!</v>
      </c>
      <c r="H122" s="12" t="e" cm="1" vm="8">
        <f t="array" ref="H122">_FV(B122,"P/E",TRUE)</f>
        <v>#VALUE!</v>
      </c>
      <c r="I122" s="16" t="e" cm="1" vm="40">
        <f t="array" ref="I122">_FV(B122,"Change (%)",TRUE)</f>
        <v>#VALUE!</v>
      </c>
    </row>
    <row r="123" spans="4:9">
      <c r="D123" t="e" cm="1" vm="23">
        <f t="array" ref="D123">_FV(B123,"Industry")</f>
        <v>#VALUE!</v>
      </c>
      <c r="E123" s="10" t="e" cm="1" vm="39">
        <f t="array" ref="E123">_FV(B123,"Price")</f>
        <v>#VALUE!</v>
      </c>
      <c r="F123" s="11" t="e" cm="1" vm="24">
        <f t="array" ref="F123">_FV(B123,"Market cap",TRUE)</f>
        <v>#VALUE!</v>
      </c>
      <c r="G123" s="11" t="e" cm="1" vm="25">
        <f t="array" ref="G123">_FV(B123,"Employees")</f>
        <v>#VALUE!</v>
      </c>
      <c r="H123" s="12" t="e" cm="1" vm="8">
        <f t="array" ref="H123">_FV(B123,"P/E",TRUE)</f>
        <v>#VALUE!</v>
      </c>
      <c r="I123" s="16" t="e" cm="1" vm="40">
        <f t="array" ref="I123">_FV(B123,"Change (%)",TRUE)</f>
        <v>#VALUE!</v>
      </c>
    </row>
    <row r="124" spans="4:9">
      <c r="D124" t="e" cm="1" vm="23">
        <f t="array" ref="D124">_FV(B124,"Industry")</f>
        <v>#VALUE!</v>
      </c>
      <c r="E124" s="10" t="e" cm="1" vm="39">
        <f t="array" ref="E124">_FV(B124,"Price")</f>
        <v>#VALUE!</v>
      </c>
      <c r="F124" s="11" t="e" cm="1" vm="24">
        <f t="array" ref="F124">_FV(B124,"Market cap",TRUE)</f>
        <v>#VALUE!</v>
      </c>
      <c r="G124" s="11" t="e" cm="1" vm="25">
        <f t="array" ref="G124">_FV(B124,"Employees")</f>
        <v>#VALUE!</v>
      </c>
      <c r="H124" s="12" t="e" cm="1" vm="8">
        <f t="array" ref="H124">_FV(B124,"P/E",TRUE)</f>
        <v>#VALUE!</v>
      </c>
      <c r="I124" s="16" t="e" cm="1" vm="40">
        <f t="array" ref="I124">_FV(B124,"Change (%)",TRUE)</f>
        <v>#VALUE!</v>
      </c>
    </row>
    <row r="125" spans="4:9">
      <c r="D125" t="e" cm="1" vm="23">
        <f t="array" ref="D125">_FV(B125,"Industry")</f>
        <v>#VALUE!</v>
      </c>
      <c r="E125" s="10" t="e" cm="1" vm="39">
        <f t="array" ref="E125">_FV(B125,"Price")</f>
        <v>#VALUE!</v>
      </c>
      <c r="F125" s="11" t="e" cm="1" vm="24">
        <f t="array" ref="F125">_FV(B125,"Market cap",TRUE)</f>
        <v>#VALUE!</v>
      </c>
      <c r="G125" s="11" t="e" cm="1" vm="25">
        <f t="array" ref="G125">_FV(B125,"Employees")</f>
        <v>#VALUE!</v>
      </c>
      <c r="H125" s="12" t="e" cm="1" vm="8">
        <f t="array" ref="H125">_FV(B125,"P/E",TRUE)</f>
        <v>#VALUE!</v>
      </c>
      <c r="I125" s="16" t="e" cm="1" vm="40">
        <f t="array" ref="I125">_FV(B125,"Change (%)",TRUE)</f>
        <v>#VALUE!</v>
      </c>
    </row>
    <row r="126" spans="4:9">
      <c r="D126" t="e" cm="1" vm="23">
        <f t="array" ref="D126">_FV(B126,"Industry")</f>
        <v>#VALUE!</v>
      </c>
      <c r="E126" s="10" t="e" cm="1" vm="39">
        <f t="array" ref="E126">_FV(B126,"Price")</f>
        <v>#VALUE!</v>
      </c>
      <c r="F126" s="11" t="e" cm="1" vm="24">
        <f t="array" ref="F126">_FV(B126,"Market cap",TRUE)</f>
        <v>#VALUE!</v>
      </c>
      <c r="G126" s="11" t="e" cm="1" vm="25">
        <f t="array" ref="G126">_FV(B126,"Employees")</f>
        <v>#VALUE!</v>
      </c>
      <c r="H126" s="12" t="e" cm="1" vm="8">
        <f t="array" ref="H126">_FV(B126,"P/E",TRUE)</f>
        <v>#VALUE!</v>
      </c>
      <c r="I126" s="16" t="e" cm="1" vm="40">
        <f t="array" ref="I126">_FV(B126,"Change (%)",TRUE)</f>
        <v>#VALUE!</v>
      </c>
    </row>
    <row r="127" spans="4:9">
      <c r="D127" t="e" cm="1" vm="23">
        <f t="array" ref="D127">_FV(B127,"Industry")</f>
        <v>#VALUE!</v>
      </c>
      <c r="E127" s="10" t="e" cm="1" vm="39">
        <f t="array" ref="E127">_FV(B127,"Price")</f>
        <v>#VALUE!</v>
      </c>
      <c r="F127" s="11" t="e" cm="1" vm="24">
        <f t="array" ref="F127">_FV(B127,"Market cap",TRUE)</f>
        <v>#VALUE!</v>
      </c>
      <c r="G127" s="11" t="e" cm="1" vm="25">
        <f t="array" ref="G127">_FV(B127,"Employees")</f>
        <v>#VALUE!</v>
      </c>
      <c r="H127" s="12" t="e" cm="1" vm="8">
        <f t="array" ref="H127">_FV(B127,"P/E",TRUE)</f>
        <v>#VALUE!</v>
      </c>
      <c r="I127" s="16" t="e" cm="1" vm="40">
        <f t="array" ref="I127">_FV(B127,"Change (%)",TRUE)</f>
        <v>#VALUE!</v>
      </c>
    </row>
    <row r="128" spans="4:9">
      <c r="D128" t="e" cm="1" vm="23">
        <f t="array" ref="D128">_FV(B128,"Industry")</f>
        <v>#VALUE!</v>
      </c>
      <c r="E128" s="10" t="e" cm="1" vm="39">
        <f t="array" ref="E128">_FV(B128,"Price")</f>
        <v>#VALUE!</v>
      </c>
      <c r="F128" s="11" t="e" cm="1" vm="24">
        <f t="array" ref="F128">_FV(B128,"Market cap",TRUE)</f>
        <v>#VALUE!</v>
      </c>
      <c r="G128" s="11" t="e" cm="1" vm="25">
        <f t="array" ref="G128">_FV(B128,"Employees")</f>
        <v>#VALUE!</v>
      </c>
      <c r="H128" s="12" t="e" cm="1" vm="8">
        <f t="array" ref="H128">_FV(B128,"P/E",TRUE)</f>
        <v>#VALUE!</v>
      </c>
      <c r="I128" s="16" t="e" cm="1" vm="40">
        <f t="array" ref="I128">_FV(B128,"Change (%)",TRUE)</f>
        <v>#VALUE!</v>
      </c>
    </row>
    <row r="129" spans="4:9">
      <c r="D129" t="e" cm="1" vm="23">
        <f t="array" ref="D129">_FV(B129,"Industry")</f>
        <v>#VALUE!</v>
      </c>
      <c r="E129" s="10" t="e" cm="1" vm="39">
        <f t="array" ref="E129">_FV(B129,"Price")</f>
        <v>#VALUE!</v>
      </c>
      <c r="F129" s="11" t="e" cm="1" vm="24">
        <f t="array" ref="F129">_FV(B129,"Market cap",TRUE)</f>
        <v>#VALUE!</v>
      </c>
      <c r="G129" s="11" t="e" cm="1" vm="25">
        <f t="array" ref="G129">_FV(B129,"Employees")</f>
        <v>#VALUE!</v>
      </c>
      <c r="H129" s="12" t="e" cm="1" vm="8">
        <f t="array" ref="H129">_FV(B129,"P/E",TRUE)</f>
        <v>#VALUE!</v>
      </c>
      <c r="I129" s="16" t="e" cm="1" vm="40">
        <f t="array" ref="I129">_FV(B129,"Change (%)",TRUE)</f>
        <v>#VALUE!</v>
      </c>
    </row>
    <row r="130" spans="4:9">
      <c r="D130" t="e" cm="1" vm="23">
        <f t="array" ref="D130">_FV(B130,"Industry")</f>
        <v>#VALUE!</v>
      </c>
      <c r="E130" s="10" t="e" cm="1" vm="39">
        <f t="array" ref="E130">_FV(B130,"Price")</f>
        <v>#VALUE!</v>
      </c>
      <c r="F130" s="11" t="e" cm="1" vm="24">
        <f t="array" ref="F130">_FV(B130,"Market cap",TRUE)</f>
        <v>#VALUE!</v>
      </c>
      <c r="G130" s="11" t="e" cm="1" vm="25">
        <f t="array" ref="G130">_FV(B130,"Employees")</f>
        <v>#VALUE!</v>
      </c>
      <c r="H130" s="12" t="e" cm="1" vm="8">
        <f t="array" ref="H130">_FV(B130,"P/E",TRUE)</f>
        <v>#VALUE!</v>
      </c>
      <c r="I130" s="16" t="e" cm="1" vm="40">
        <f t="array" ref="I130">_FV(B130,"Change (%)",TRUE)</f>
        <v>#VALUE!</v>
      </c>
    </row>
    <row r="131" spans="4:9">
      <c r="D131" t="e" cm="1" vm="23">
        <f t="array" ref="D131">_FV(B131,"Industry")</f>
        <v>#VALUE!</v>
      </c>
      <c r="E131" s="10" t="e" cm="1" vm="39">
        <f t="array" ref="E131">_FV(B131,"Price")</f>
        <v>#VALUE!</v>
      </c>
      <c r="F131" s="11" t="e" cm="1" vm="24">
        <f t="array" ref="F131">_FV(B131,"Market cap",TRUE)</f>
        <v>#VALUE!</v>
      </c>
      <c r="G131" s="11" t="e" cm="1" vm="25">
        <f t="array" ref="G131">_FV(B131,"Employees")</f>
        <v>#VALUE!</v>
      </c>
      <c r="H131" s="12" t="e" cm="1" vm="8">
        <f t="array" ref="H131">_FV(B131,"P/E",TRUE)</f>
        <v>#VALUE!</v>
      </c>
      <c r="I131" s="16" t="e" cm="1" vm="40">
        <f t="array" ref="I131">_FV(B131,"Change (%)",TRUE)</f>
        <v>#VALUE!</v>
      </c>
    </row>
    <row r="132" spans="4:9">
      <c r="D132" t="e" cm="1" vm="23">
        <f t="array" ref="D132">_FV(B132,"Industry")</f>
        <v>#VALUE!</v>
      </c>
      <c r="E132" s="10" t="e" cm="1" vm="39">
        <f t="array" ref="E132">_FV(B132,"Price")</f>
        <v>#VALUE!</v>
      </c>
      <c r="F132" s="11" t="e" cm="1" vm="24">
        <f t="array" ref="F132">_FV(B132,"Market cap",TRUE)</f>
        <v>#VALUE!</v>
      </c>
      <c r="G132" s="11" t="e" cm="1" vm="25">
        <f t="array" ref="G132">_FV(B132,"Employees")</f>
        <v>#VALUE!</v>
      </c>
      <c r="H132" s="12" t="e" cm="1" vm="8">
        <f t="array" ref="H132">_FV(B132,"P/E",TRUE)</f>
        <v>#VALUE!</v>
      </c>
      <c r="I132" s="16" t="e" cm="1" vm="40">
        <f t="array" ref="I132">_FV(B132,"Change (%)",TRUE)</f>
        <v>#VALUE!</v>
      </c>
    </row>
    <row r="133" spans="4:9">
      <c r="D133" t="e" cm="1" vm="23">
        <f t="array" ref="D133">_FV(B133,"Industry")</f>
        <v>#VALUE!</v>
      </c>
      <c r="E133" s="10" t="e" cm="1" vm="39">
        <f t="array" ref="E133">_FV(B133,"Price")</f>
        <v>#VALUE!</v>
      </c>
      <c r="F133" s="11" t="e" cm="1" vm="24">
        <f t="array" ref="F133">_FV(B133,"Market cap",TRUE)</f>
        <v>#VALUE!</v>
      </c>
      <c r="G133" s="11" t="e" cm="1" vm="25">
        <f t="array" ref="G133">_FV(B133,"Employees")</f>
        <v>#VALUE!</v>
      </c>
      <c r="H133" s="12" t="e" cm="1" vm="8">
        <f t="array" ref="H133">_FV(B133,"P/E",TRUE)</f>
        <v>#VALUE!</v>
      </c>
      <c r="I133" s="16" t="e" cm="1" vm="40">
        <f t="array" ref="I133">_FV(B133,"Change (%)",TRUE)</f>
        <v>#VALUE!</v>
      </c>
    </row>
    <row r="134" spans="4:9">
      <c r="D134" t="e" cm="1" vm="23">
        <f t="array" ref="D134">_FV(B134,"Industry")</f>
        <v>#VALUE!</v>
      </c>
      <c r="E134" s="10" t="e" cm="1" vm="39">
        <f t="array" ref="E134">_FV(B134,"Price")</f>
        <v>#VALUE!</v>
      </c>
      <c r="F134" s="11" t="e" cm="1" vm="24">
        <f t="array" ref="F134">_FV(B134,"Market cap",TRUE)</f>
        <v>#VALUE!</v>
      </c>
      <c r="G134" s="11" t="e" cm="1" vm="25">
        <f t="array" ref="G134">_FV(B134,"Employees")</f>
        <v>#VALUE!</v>
      </c>
      <c r="H134" s="12" t="e" cm="1" vm="8">
        <f t="array" ref="H134">_FV(B134,"P/E",TRUE)</f>
        <v>#VALUE!</v>
      </c>
      <c r="I134" s="16" t="e" cm="1" vm="40">
        <f t="array" ref="I134">_FV(B134,"Change (%)",TRUE)</f>
        <v>#VALUE!</v>
      </c>
    </row>
    <row r="135" spans="4:9">
      <c r="D135" t="e" cm="1" vm="23">
        <f t="array" ref="D135">_FV(B135,"Industry")</f>
        <v>#VALUE!</v>
      </c>
      <c r="E135" s="10" t="e" cm="1" vm="39">
        <f t="array" ref="E135">_FV(B135,"Price")</f>
        <v>#VALUE!</v>
      </c>
      <c r="F135" s="11" t="e" cm="1" vm="24">
        <f t="array" ref="F135">_FV(B135,"Market cap",TRUE)</f>
        <v>#VALUE!</v>
      </c>
      <c r="G135" s="11" t="e" cm="1" vm="25">
        <f t="array" ref="G135">_FV(B135,"Employees")</f>
        <v>#VALUE!</v>
      </c>
      <c r="H135" s="12" t="e" cm="1" vm="8">
        <f t="array" ref="H135">_FV(B135,"P/E",TRUE)</f>
        <v>#VALUE!</v>
      </c>
      <c r="I135" s="16" t="e" cm="1" vm="40">
        <f t="array" ref="I135">_FV(B135,"Change (%)",TRUE)</f>
        <v>#VALUE!</v>
      </c>
    </row>
    <row r="136" spans="4:9">
      <c r="D136" t="e" cm="1" vm="23">
        <f t="array" ref="D136">_FV(B136,"Industry")</f>
        <v>#VALUE!</v>
      </c>
      <c r="E136" s="10" t="e" cm="1" vm="39">
        <f t="array" ref="E136">_FV(B136,"Price")</f>
        <v>#VALUE!</v>
      </c>
      <c r="F136" s="11" t="e" cm="1" vm="24">
        <f t="array" ref="F136">_FV(B136,"Market cap",TRUE)</f>
        <v>#VALUE!</v>
      </c>
      <c r="G136" s="11" t="e" cm="1" vm="25">
        <f t="array" ref="G136">_FV(B136,"Employees")</f>
        <v>#VALUE!</v>
      </c>
      <c r="H136" s="12" t="e" cm="1" vm="8">
        <f t="array" ref="H136">_FV(B136,"P/E",TRUE)</f>
        <v>#VALUE!</v>
      </c>
      <c r="I136" s="16" t="e" cm="1" vm="40">
        <f t="array" ref="I136">_FV(B136,"Change (%)",TRUE)</f>
        <v>#VALUE!</v>
      </c>
    </row>
    <row r="137" spans="4:9">
      <c r="D137" t="e" cm="1" vm="23">
        <f t="array" ref="D137">_FV(B137,"Industry")</f>
        <v>#VALUE!</v>
      </c>
      <c r="E137" s="10" t="e" cm="1" vm="39">
        <f t="array" ref="E137">_FV(B137,"Price")</f>
        <v>#VALUE!</v>
      </c>
      <c r="F137" s="11" t="e" cm="1" vm="24">
        <f t="array" ref="F137">_FV(B137,"Market cap",TRUE)</f>
        <v>#VALUE!</v>
      </c>
      <c r="G137" s="11" t="e" cm="1" vm="25">
        <f t="array" ref="G137">_FV(B137,"Employees")</f>
        <v>#VALUE!</v>
      </c>
      <c r="H137" s="12" t="e" cm="1" vm="8">
        <f t="array" ref="H137">_FV(B137,"P/E",TRUE)</f>
        <v>#VALUE!</v>
      </c>
      <c r="I137" s="16" t="e" cm="1" vm="40">
        <f t="array" ref="I137">_FV(B137,"Change (%)",TRUE)</f>
        <v>#VALUE!</v>
      </c>
    </row>
    <row r="138" spans="4:9">
      <c r="D138" t="e" cm="1" vm="23">
        <f t="array" ref="D138">_FV(B138,"Industry")</f>
        <v>#VALUE!</v>
      </c>
      <c r="E138" s="10" t="e" cm="1" vm="39">
        <f t="array" ref="E138">_FV(B138,"Price")</f>
        <v>#VALUE!</v>
      </c>
      <c r="F138" s="11" t="e" cm="1" vm="24">
        <f t="array" ref="F138">_FV(B138,"Market cap",TRUE)</f>
        <v>#VALUE!</v>
      </c>
      <c r="G138" s="11" t="e" cm="1" vm="25">
        <f t="array" ref="G138">_FV(B138,"Employees")</f>
        <v>#VALUE!</v>
      </c>
      <c r="H138" s="12" t="e" cm="1" vm="8">
        <f t="array" ref="H138">_FV(B138,"P/E",TRUE)</f>
        <v>#VALUE!</v>
      </c>
      <c r="I138" s="16" t="e" cm="1" vm="40">
        <f t="array" ref="I138">_FV(B138,"Change (%)",TRUE)</f>
        <v>#VALUE!</v>
      </c>
    </row>
    <row r="139" spans="4:9">
      <c r="D139" t="e" cm="1" vm="23">
        <f t="array" ref="D139">_FV(B139,"Industry")</f>
        <v>#VALUE!</v>
      </c>
      <c r="E139" s="10" t="e" cm="1" vm="39">
        <f t="array" ref="E139">_FV(B139,"Price")</f>
        <v>#VALUE!</v>
      </c>
      <c r="F139" s="11" t="e" cm="1" vm="24">
        <f t="array" ref="F139">_FV(B139,"Market cap",TRUE)</f>
        <v>#VALUE!</v>
      </c>
      <c r="G139" s="11" t="e" cm="1" vm="25">
        <f t="array" ref="G139">_FV(B139,"Employees")</f>
        <v>#VALUE!</v>
      </c>
      <c r="H139" s="12" t="e" cm="1" vm="8">
        <f t="array" ref="H139">_FV(B139,"P/E",TRUE)</f>
        <v>#VALUE!</v>
      </c>
      <c r="I139" s="16" t="e" cm="1" vm="40">
        <f t="array" ref="I139">_FV(B139,"Change (%)",TRUE)</f>
        <v>#VALUE!</v>
      </c>
    </row>
    <row r="140" spans="4:9">
      <c r="D140" t="e" cm="1" vm="23">
        <f t="array" ref="D140">_FV(B140,"Industry")</f>
        <v>#VALUE!</v>
      </c>
      <c r="E140" s="10" t="e" cm="1" vm="39">
        <f t="array" ref="E140">_FV(B140,"Price")</f>
        <v>#VALUE!</v>
      </c>
      <c r="F140" s="11" t="e" cm="1" vm="24">
        <f t="array" ref="F140">_FV(B140,"Market cap",TRUE)</f>
        <v>#VALUE!</v>
      </c>
      <c r="G140" s="11" t="e" cm="1" vm="25">
        <f t="array" ref="G140">_FV(B140,"Employees")</f>
        <v>#VALUE!</v>
      </c>
      <c r="H140" s="12" t="e" cm="1" vm="8">
        <f t="array" ref="H140">_FV(B140,"P/E",TRUE)</f>
        <v>#VALUE!</v>
      </c>
      <c r="I140" s="16" t="e" cm="1" vm="40">
        <f t="array" ref="I140">_FV(B140,"Change (%)",TRUE)</f>
        <v>#VALUE!</v>
      </c>
    </row>
    <row r="141" spans="4:9">
      <c r="D141" t="e" cm="1" vm="23">
        <f t="array" ref="D141">_FV(B141,"Industry")</f>
        <v>#VALUE!</v>
      </c>
      <c r="E141" s="10" t="e" cm="1" vm="39">
        <f t="array" ref="E141">_FV(B141,"Price")</f>
        <v>#VALUE!</v>
      </c>
      <c r="F141" s="11" t="e" cm="1" vm="24">
        <f t="array" ref="F141">_FV(B141,"Market cap",TRUE)</f>
        <v>#VALUE!</v>
      </c>
      <c r="G141" s="11" t="e" cm="1" vm="25">
        <f t="array" ref="G141">_FV(B141,"Employees")</f>
        <v>#VALUE!</v>
      </c>
      <c r="H141" s="12" t="e" cm="1" vm="8">
        <f t="array" ref="H141">_FV(B141,"P/E",TRUE)</f>
        <v>#VALUE!</v>
      </c>
      <c r="I141" s="16" t="e" cm="1" vm="40">
        <f t="array" ref="I141">_FV(B141,"Change (%)",TRUE)</f>
        <v>#VALUE!</v>
      </c>
    </row>
    <row r="142" spans="4:9">
      <c r="D142" t="e" cm="1" vm="23">
        <f t="array" ref="D142">_FV(B142,"Industry")</f>
        <v>#VALUE!</v>
      </c>
      <c r="E142" s="10" t="e" cm="1" vm="39">
        <f t="array" ref="E142">_FV(B142,"Price")</f>
        <v>#VALUE!</v>
      </c>
      <c r="F142" s="11" t="e" cm="1" vm="24">
        <f t="array" ref="F142">_FV(B142,"Market cap",TRUE)</f>
        <v>#VALUE!</v>
      </c>
      <c r="G142" s="11" t="e" cm="1" vm="25">
        <f t="array" ref="G142">_FV(B142,"Employees")</f>
        <v>#VALUE!</v>
      </c>
      <c r="H142" s="12" t="e" cm="1" vm="8">
        <f t="array" ref="H142">_FV(B142,"P/E",TRUE)</f>
        <v>#VALUE!</v>
      </c>
      <c r="I142" s="16" t="e" cm="1" vm="40">
        <f t="array" ref="I142">_FV(B142,"Change (%)",TRUE)</f>
        <v>#VALUE!</v>
      </c>
    </row>
    <row r="143" spans="4:9">
      <c r="D143" t="e" cm="1" vm="23">
        <f t="array" ref="D143">_FV(B143,"Industry")</f>
        <v>#VALUE!</v>
      </c>
      <c r="E143" s="10" t="e" cm="1" vm="39">
        <f t="array" ref="E143">_FV(B143,"Price")</f>
        <v>#VALUE!</v>
      </c>
      <c r="F143" s="11" t="e" cm="1" vm="24">
        <f t="array" ref="F143">_FV(B143,"Market cap",TRUE)</f>
        <v>#VALUE!</v>
      </c>
      <c r="G143" s="11" t="e" cm="1" vm="25">
        <f t="array" ref="G143">_FV(B143,"Employees")</f>
        <v>#VALUE!</v>
      </c>
      <c r="H143" s="12" t="e" cm="1" vm="8">
        <f t="array" ref="H143">_FV(B143,"P/E",TRUE)</f>
        <v>#VALUE!</v>
      </c>
      <c r="I143" s="16" t="e" cm="1" vm="40">
        <f t="array" ref="I143">_FV(B143,"Change (%)",TRUE)</f>
        <v>#VALUE!</v>
      </c>
    </row>
    <row r="144" spans="4:9">
      <c r="D144" t="e" cm="1" vm="23">
        <f t="array" ref="D144">_FV(B144,"Industry")</f>
        <v>#VALUE!</v>
      </c>
      <c r="E144" s="10" t="e" cm="1" vm="39">
        <f t="array" ref="E144">_FV(B144,"Price")</f>
        <v>#VALUE!</v>
      </c>
      <c r="F144" s="11" t="e" cm="1" vm="24">
        <f t="array" ref="F144">_FV(B144,"Market cap",TRUE)</f>
        <v>#VALUE!</v>
      </c>
      <c r="G144" s="11" t="e" cm="1" vm="25">
        <f t="array" ref="G144">_FV(B144,"Employees")</f>
        <v>#VALUE!</v>
      </c>
      <c r="H144" s="12" t="e" cm="1" vm="8">
        <f t="array" ref="H144">_FV(B144,"P/E",TRUE)</f>
        <v>#VALUE!</v>
      </c>
      <c r="I144" s="16" t="e" cm="1" vm="40">
        <f t="array" ref="I144">_FV(B144,"Change (%)",TRUE)</f>
        <v>#VALUE!</v>
      </c>
    </row>
    <row r="145" spans="4:9">
      <c r="D145" t="e" cm="1" vm="23">
        <f t="array" ref="D145">_FV(B145,"Industry")</f>
        <v>#VALUE!</v>
      </c>
      <c r="E145" s="10" t="e" cm="1" vm="39">
        <f t="array" ref="E145">_FV(B145,"Price")</f>
        <v>#VALUE!</v>
      </c>
      <c r="F145" s="11" t="e" cm="1" vm="24">
        <f t="array" ref="F145">_FV(B145,"Market cap",TRUE)</f>
        <v>#VALUE!</v>
      </c>
      <c r="G145" s="11" t="e" cm="1" vm="25">
        <f t="array" ref="G145">_FV(B145,"Employees")</f>
        <v>#VALUE!</v>
      </c>
      <c r="H145" s="12" t="e" cm="1" vm="8">
        <f t="array" ref="H145">_FV(B145,"P/E",TRUE)</f>
        <v>#VALUE!</v>
      </c>
      <c r="I145" s="16" t="e" cm="1" vm="40">
        <f t="array" ref="I145">_FV(B145,"Change (%)",TRUE)</f>
        <v>#VALUE!</v>
      </c>
    </row>
    <row r="146" spans="4:9">
      <c r="D146" t="e" cm="1" vm="23">
        <f t="array" ref="D146">_FV(B146,"Industry")</f>
        <v>#VALUE!</v>
      </c>
      <c r="E146" s="10" t="e" cm="1" vm="39">
        <f t="array" ref="E146">_FV(B146,"Price")</f>
        <v>#VALUE!</v>
      </c>
      <c r="F146" s="11" t="e" cm="1" vm="24">
        <f t="array" ref="F146">_FV(B146,"Market cap",TRUE)</f>
        <v>#VALUE!</v>
      </c>
      <c r="G146" s="11" t="e" cm="1" vm="25">
        <f t="array" ref="G146">_FV(B146,"Employees")</f>
        <v>#VALUE!</v>
      </c>
      <c r="H146" s="12" t="e" cm="1" vm="8">
        <f t="array" ref="H146">_FV(B146,"P/E",TRUE)</f>
        <v>#VALUE!</v>
      </c>
      <c r="I146" s="16" t="e" cm="1" vm="40">
        <f t="array" ref="I146">_FV(B146,"Change (%)",TRUE)</f>
        <v>#VALUE!</v>
      </c>
    </row>
    <row r="147" spans="4:9">
      <c r="D147" t="e" cm="1" vm="23">
        <f t="array" ref="D147">_FV(B147,"Industry")</f>
        <v>#VALUE!</v>
      </c>
      <c r="E147" s="10" t="e" cm="1" vm="39">
        <f t="array" ref="E147">_FV(B147,"Price")</f>
        <v>#VALUE!</v>
      </c>
      <c r="F147" s="11" t="e" cm="1" vm="24">
        <f t="array" ref="F147">_FV(B147,"Market cap",TRUE)</f>
        <v>#VALUE!</v>
      </c>
      <c r="G147" s="11" t="e" cm="1" vm="25">
        <f t="array" ref="G147">_FV(B147,"Employees")</f>
        <v>#VALUE!</v>
      </c>
      <c r="H147" s="12" t="e" cm="1" vm="8">
        <f t="array" ref="H147">_FV(B147,"P/E",TRUE)</f>
        <v>#VALUE!</v>
      </c>
      <c r="I147" s="16" t="e" cm="1" vm="40">
        <f t="array" ref="I147">_FV(B147,"Change (%)",TRUE)</f>
        <v>#VALUE!</v>
      </c>
    </row>
    <row r="148" spans="4:9">
      <c r="D148" t="e" cm="1" vm="23">
        <f t="array" ref="D148">_FV(B148,"Industry")</f>
        <v>#VALUE!</v>
      </c>
      <c r="E148" s="10" t="e" cm="1" vm="39">
        <f t="array" ref="E148">_FV(B148,"Price")</f>
        <v>#VALUE!</v>
      </c>
      <c r="F148" s="11" t="e" cm="1" vm="24">
        <f t="array" ref="F148">_FV(B148,"Market cap",TRUE)</f>
        <v>#VALUE!</v>
      </c>
      <c r="G148" s="11" t="e" cm="1" vm="25">
        <f t="array" ref="G148">_FV(B148,"Employees")</f>
        <v>#VALUE!</v>
      </c>
      <c r="H148" s="12" t="e" cm="1" vm="8">
        <f t="array" ref="H148">_FV(B148,"P/E",TRUE)</f>
        <v>#VALUE!</v>
      </c>
      <c r="I148" s="16" t="e" cm="1" vm="40">
        <f t="array" ref="I148">_FV(B148,"Change (%)",TRUE)</f>
        <v>#VALUE!</v>
      </c>
    </row>
    <row r="149" spans="4:9">
      <c r="D149" t="e" cm="1" vm="23">
        <f t="array" ref="D149">_FV(B149,"Industry")</f>
        <v>#VALUE!</v>
      </c>
      <c r="E149" s="10" t="e" cm="1" vm="39">
        <f t="array" ref="E149">_FV(B149,"Price")</f>
        <v>#VALUE!</v>
      </c>
      <c r="F149" s="11" t="e" cm="1" vm="24">
        <f t="array" ref="F149">_FV(B149,"Market cap",TRUE)</f>
        <v>#VALUE!</v>
      </c>
      <c r="G149" s="11" t="e" cm="1" vm="25">
        <f t="array" ref="G149">_FV(B149,"Employees")</f>
        <v>#VALUE!</v>
      </c>
      <c r="H149" s="12" t="e" cm="1" vm="8">
        <f t="array" ref="H149">_FV(B149,"P/E",TRUE)</f>
        <v>#VALUE!</v>
      </c>
      <c r="I149" s="16" t="e" cm="1" vm="40">
        <f t="array" ref="I149">_FV(B149,"Change (%)",TRUE)</f>
        <v>#VALUE!</v>
      </c>
    </row>
    <row r="150" spans="4:9">
      <c r="D150" t="e" cm="1" vm="23">
        <f t="array" ref="D150">_FV(B150,"Industry")</f>
        <v>#VALUE!</v>
      </c>
      <c r="E150" s="10" t="e" cm="1" vm="39">
        <f t="array" ref="E150">_FV(B150,"Price")</f>
        <v>#VALUE!</v>
      </c>
      <c r="F150" s="11" t="e" cm="1" vm="24">
        <f t="array" ref="F150">_FV(B150,"Market cap",TRUE)</f>
        <v>#VALUE!</v>
      </c>
      <c r="G150" s="11" t="e" cm="1" vm="25">
        <f t="array" ref="G150">_FV(B150,"Employees")</f>
        <v>#VALUE!</v>
      </c>
      <c r="H150" s="12" t="e" cm="1" vm="8">
        <f t="array" ref="H150">_FV(B150,"P/E",TRUE)</f>
        <v>#VALUE!</v>
      </c>
      <c r="I150" s="16" t="e" cm="1" vm="40">
        <f t="array" ref="I150">_FV(B150,"Change (%)",TRUE)</f>
        <v>#VALUE!</v>
      </c>
    </row>
    <row r="151" spans="4:9">
      <c r="D151" t="e" cm="1" vm="23">
        <f t="array" ref="D151">_FV(B151,"Industry")</f>
        <v>#VALUE!</v>
      </c>
      <c r="E151" s="10" t="e" cm="1" vm="39">
        <f t="array" ref="E151">_FV(B151,"Price")</f>
        <v>#VALUE!</v>
      </c>
      <c r="F151" s="11" t="e" cm="1" vm="24">
        <f t="array" ref="F151">_FV(B151,"Market cap",TRUE)</f>
        <v>#VALUE!</v>
      </c>
      <c r="G151" s="11" t="e" cm="1" vm="25">
        <f t="array" ref="G151">_FV(B151,"Employees")</f>
        <v>#VALUE!</v>
      </c>
      <c r="H151" s="12" t="e" cm="1" vm="8">
        <f t="array" ref="H151">_FV(B151,"P/E",TRUE)</f>
        <v>#VALUE!</v>
      </c>
      <c r="I151" s="16" t="e" cm="1" vm="40">
        <f t="array" ref="I151">_FV(B151,"Change (%)",TRUE)</f>
        <v>#VALUE!</v>
      </c>
    </row>
    <row r="152" spans="4:9">
      <c r="D152" t="e" cm="1" vm="23">
        <f t="array" ref="D152">_FV(B152,"Industry")</f>
        <v>#VALUE!</v>
      </c>
      <c r="E152" s="10" t="e" cm="1" vm="39">
        <f t="array" ref="E152">_FV(B152,"Price")</f>
        <v>#VALUE!</v>
      </c>
      <c r="F152" s="11" t="e" cm="1" vm="24">
        <f t="array" ref="F152">_FV(B152,"Market cap",TRUE)</f>
        <v>#VALUE!</v>
      </c>
      <c r="G152" s="11" t="e" cm="1" vm="25">
        <f t="array" ref="G152">_FV(B152,"Employees")</f>
        <v>#VALUE!</v>
      </c>
      <c r="H152" s="12" t="e" cm="1" vm="8">
        <f t="array" ref="H152">_FV(B152,"P/E",TRUE)</f>
        <v>#VALUE!</v>
      </c>
      <c r="I152" s="16" t="e" cm="1" vm="40">
        <f t="array" ref="I152">_FV(B152,"Change (%)",TRUE)</f>
        <v>#VALUE!</v>
      </c>
    </row>
    <row r="153" spans="4:9">
      <c r="D153" t="e" cm="1" vm="23">
        <f t="array" ref="D153">_FV(B153,"Industry")</f>
        <v>#VALUE!</v>
      </c>
      <c r="E153" s="10" t="e" cm="1" vm="39">
        <f t="array" ref="E153">_FV(B153,"Price")</f>
        <v>#VALUE!</v>
      </c>
      <c r="F153" s="11" t="e" cm="1" vm="24">
        <f t="array" ref="F153">_FV(B153,"Market cap",TRUE)</f>
        <v>#VALUE!</v>
      </c>
      <c r="G153" s="11" t="e" cm="1" vm="25">
        <f t="array" ref="G153">_FV(B153,"Employees")</f>
        <v>#VALUE!</v>
      </c>
      <c r="H153" s="12" t="e" cm="1" vm="8">
        <f t="array" ref="H153">_FV(B153,"P/E",TRUE)</f>
        <v>#VALUE!</v>
      </c>
      <c r="I153" s="16" t="e" cm="1" vm="40">
        <f t="array" ref="I153">_FV(B153,"Change (%)",TRUE)</f>
        <v>#VALUE!</v>
      </c>
    </row>
    <row r="154" spans="4:9">
      <c r="D154" t="e" cm="1" vm="23">
        <f t="array" ref="D154">_FV(B154,"Industry")</f>
        <v>#VALUE!</v>
      </c>
      <c r="E154" s="10" t="e" cm="1" vm="39">
        <f t="array" ref="E154">_FV(B154,"Price")</f>
        <v>#VALUE!</v>
      </c>
      <c r="F154" s="11" t="e" cm="1" vm="24">
        <f t="array" ref="F154">_FV(B154,"Market cap",TRUE)</f>
        <v>#VALUE!</v>
      </c>
      <c r="G154" s="11" t="e" cm="1" vm="25">
        <f t="array" ref="G154">_FV(B154,"Employees")</f>
        <v>#VALUE!</v>
      </c>
      <c r="H154" s="12" t="e" cm="1" vm="8">
        <f t="array" ref="H154">_FV(B154,"P/E",TRUE)</f>
        <v>#VALUE!</v>
      </c>
      <c r="I154" s="16" t="e" cm="1" vm="40">
        <f t="array" ref="I154">_FV(B154,"Change (%)",TRUE)</f>
        <v>#VALUE!</v>
      </c>
    </row>
    <row r="155" spans="4:9">
      <c r="D155" t="e" cm="1" vm="23">
        <f t="array" ref="D155">_FV(B155,"Industry")</f>
        <v>#VALUE!</v>
      </c>
      <c r="E155" s="10" t="e" cm="1" vm="39">
        <f t="array" ref="E155">_FV(B155,"Price")</f>
        <v>#VALUE!</v>
      </c>
      <c r="F155" s="11" t="e" cm="1" vm="24">
        <f t="array" ref="F155">_FV(B155,"Market cap",TRUE)</f>
        <v>#VALUE!</v>
      </c>
      <c r="G155" s="11" t="e" cm="1" vm="25">
        <f t="array" ref="G155">_FV(B155,"Employees")</f>
        <v>#VALUE!</v>
      </c>
      <c r="H155" s="12" t="e" cm="1" vm="8">
        <f t="array" ref="H155">_FV(B155,"P/E",TRUE)</f>
        <v>#VALUE!</v>
      </c>
      <c r="I155" s="16" t="e" cm="1" vm="40">
        <f t="array" ref="I155">_FV(B155,"Change (%)",TRUE)</f>
        <v>#VALUE!</v>
      </c>
    </row>
    <row r="156" spans="4:9">
      <c r="D156" t="e" cm="1" vm="23">
        <f t="array" ref="D156">_FV(B156,"Industry")</f>
        <v>#VALUE!</v>
      </c>
      <c r="E156" s="10" t="e" cm="1" vm="39">
        <f t="array" ref="E156">_FV(B156,"Price")</f>
        <v>#VALUE!</v>
      </c>
      <c r="F156" s="11" t="e" cm="1" vm="24">
        <f t="array" ref="F156">_FV(B156,"Market cap",TRUE)</f>
        <v>#VALUE!</v>
      </c>
      <c r="G156" s="11" t="e" cm="1" vm="25">
        <f t="array" ref="G156">_FV(B156,"Employees")</f>
        <v>#VALUE!</v>
      </c>
      <c r="H156" s="12" t="e" cm="1" vm="8">
        <f t="array" ref="H156">_FV(B156,"P/E",TRUE)</f>
        <v>#VALUE!</v>
      </c>
      <c r="I156" s="16" t="e" cm="1" vm="40">
        <f t="array" ref="I156">_FV(B156,"Change (%)",TRUE)</f>
        <v>#VALUE!</v>
      </c>
    </row>
    <row r="157" spans="4:9">
      <c r="D157" t="e" cm="1" vm="23">
        <f t="array" ref="D157">_FV(B157,"Industry")</f>
        <v>#VALUE!</v>
      </c>
      <c r="E157" s="10" t="e" cm="1" vm="39">
        <f t="array" ref="E157">_FV(B157,"Price")</f>
        <v>#VALUE!</v>
      </c>
      <c r="F157" s="11" t="e" cm="1" vm="24">
        <f t="array" ref="F157">_FV(B157,"Market cap",TRUE)</f>
        <v>#VALUE!</v>
      </c>
      <c r="G157" s="11" t="e" cm="1" vm="25">
        <f t="array" ref="G157">_FV(B157,"Employees")</f>
        <v>#VALUE!</v>
      </c>
      <c r="H157" s="12" t="e" cm="1" vm="8">
        <f t="array" ref="H157">_FV(B157,"P/E",TRUE)</f>
        <v>#VALUE!</v>
      </c>
      <c r="I157" s="16" t="e" cm="1" vm="40">
        <f t="array" ref="I157">_FV(B157,"Change (%)",TRUE)</f>
        <v>#VALUE!</v>
      </c>
    </row>
    <row r="158" spans="4:9">
      <c r="D158" t="e" cm="1" vm="23">
        <f t="array" ref="D158">_FV(B158,"Industry")</f>
        <v>#VALUE!</v>
      </c>
      <c r="E158" s="10" t="e" cm="1" vm="39">
        <f t="array" ref="E158">_FV(B158,"Price")</f>
        <v>#VALUE!</v>
      </c>
      <c r="F158" s="11" t="e" cm="1" vm="24">
        <f t="array" ref="F158">_FV(B158,"Market cap",TRUE)</f>
        <v>#VALUE!</v>
      </c>
      <c r="G158" s="11" t="e" cm="1" vm="25">
        <f t="array" ref="G158">_FV(B158,"Employees")</f>
        <v>#VALUE!</v>
      </c>
      <c r="H158" s="12" t="e" cm="1" vm="8">
        <f t="array" ref="H158">_FV(B158,"P/E",TRUE)</f>
        <v>#VALUE!</v>
      </c>
      <c r="I158" s="16" t="e" cm="1" vm="40">
        <f t="array" ref="I158">_FV(B158,"Change (%)",TRUE)</f>
        <v>#VALUE!</v>
      </c>
    </row>
    <row r="159" spans="4:9">
      <c r="D159" t="e" cm="1" vm="23">
        <f t="array" ref="D159">_FV(B159,"Industry")</f>
        <v>#VALUE!</v>
      </c>
      <c r="E159" s="10" t="e" cm="1" vm="39">
        <f t="array" ref="E159">_FV(B159,"Price")</f>
        <v>#VALUE!</v>
      </c>
      <c r="F159" s="11" t="e" cm="1" vm="24">
        <f t="array" ref="F159">_FV(B159,"Market cap",TRUE)</f>
        <v>#VALUE!</v>
      </c>
      <c r="G159" s="11" t="e" cm="1" vm="25">
        <f t="array" ref="G159">_FV(B159,"Employees")</f>
        <v>#VALUE!</v>
      </c>
      <c r="H159" s="12" t="e" cm="1" vm="8">
        <f t="array" ref="H159">_FV(B159,"P/E",TRUE)</f>
        <v>#VALUE!</v>
      </c>
      <c r="I159" s="16" t="e" cm="1" vm="40">
        <f t="array" ref="I159">_FV(B159,"Change (%)",TRUE)</f>
        <v>#VALUE!</v>
      </c>
    </row>
    <row r="160" spans="4:9">
      <c r="D160" t="e" cm="1" vm="23">
        <f t="array" ref="D160">_FV(B160,"Industry")</f>
        <v>#VALUE!</v>
      </c>
      <c r="E160" s="10" t="e" cm="1" vm="39">
        <f t="array" ref="E160">_FV(B160,"Price")</f>
        <v>#VALUE!</v>
      </c>
      <c r="F160" s="11" t="e" cm="1" vm="24">
        <f t="array" ref="F160">_FV(B160,"Market cap",TRUE)</f>
        <v>#VALUE!</v>
      </c>
      <c r="G160" s="11" t="e" cm="1" vm="25">
        <f t="array" ref="G160">_FV(B160,"Employees")</f>
        <v>#VALUE!</v>
      </c>
      <c r="H160" s="12" t="e" cm="1" vm="8">
        <f t="array" ref="H160">_FV(B160,"P/E",TRUE)</f>
        <v>#VALUE!</v>
      </c>
      <c r="I160" s="16" t="e" cm="1" vm="40">
        <f t="array" ref="I160">_FV(B160,"Change (%)",TRUE)</f>
        <v>#VALUE!</v>
      </c>
    </row>
    <row r="161" spans="4:9">
      <c r="D161" t="e" cm="1" vm="23">
        <f t="array" ref="D161">_FV(B161,"Industry")</f>
        <v>#VALUE!</v>
      </c>
      <c r="E161" s="10" t="e" cm="1" vm="39">
        <f t="array" ref="E161">_FV(B161,"Price")</f>
        <v>#VALUE!</v>
      </c>
      <c r="F161" s="11" t="e" cm="1" vm="24">
        <f t="array" ref="F161">_FV(B161,"Market cap",TRUE)</f>
        <v>#VALUE!</v>
      </c>
      <c r="G161" s="11" t="e" cm="1" vm="25">
        <f t="array" ref="G161">_FV(B161,"Employees")</f>
        <v>#VALUE!</v>
      </c>
      <c r="H161" s="12" t="e" cm="1" vm="8">
        <f t="array" ref="H161">_FV(B161,"P/E",TRUE)</f>
        <v>#VALUE!</v>
      </c>
      <c r="I161" s="16" t="e" cm="1" vm="40">
        <f t="array" ref="I161">_FV(B161,"Change (%)",TRUE)</f>
        <v>#VALUE!</v>
      </c>
    </row>
    <row r="162" spans="4:9">
      <c r="D162" t="e" cm="1" vm="23">
        <f t="array" ref="D162">_FV(B162,"Industry")</f>
        <v>#VALUE!</v>
      </c>
      <c r="E162" s="10" t="e" cm="1" vm="39">
        <f t="array" ref="E162">_FV(B162,"Price")</f>
        <v>#VALUE!</v>
      </c>
      <c r="F162" s="11" t="e" cm="1" vm="24">
        <f t="array" ref="F162">_FV(B162,"Market cap",TRUE)</f>
        <v>#VALUE!</v>
      </c>
      <c r="G162" s="11" t="e" cm="1" vm="25">
        <f t="array" ref="G162">_FV(B162,"Employees")</f>
        <v>#VALUE!</v>
      </c>
      <c r="H162" s="12" t="e" cm="1" vm="8">
        <f t="array" ref="H162">_FV(B162,"P/E",TRUE)</f>
        <v>#VALUE!</v>
      </c>
      <c r="I162" s="16" t="e" cm="1" vm="40">
        <f t="array" ref="I162">_FV(B162,"Change (%)",TRUE)</f>
        <v>#VALUE!</v>
      </c>
    </row>
    <row r="163" spans="4:9">
      <c r="D163" t="e" cm="1" vm="23">
        <f t="array" ref="D163">_FV(B163,"Industry")</f>
        <v>#VALUE!</v>
      </c>
      <c r="E163" s="10" t="e" cm="1" vm="39">
        <f t="array" ref="E163">_FV(B163,"Price")</f>
        <v>#VALUE!</v>
      </c>
      <c r="F163" s="11" t="e" cm="1" vm="24">
        <f t="array" ref="F163">_FV(B163,"Market cap",TRUE)</f>
        <v>#VALUE!</v>
      </c>
      <c r="G163" s="11" t="e" cm="1" vm="25">
        <f t="array" ref="G163">_FV(B163,"Employees")</f>
        <v>#VALUE!</v>
      </c>
      <c r="H163" s="12" t="e" cm="1" vm="8">
        <f t="array" ref="H163">_FV(B163,"P/E",TRUE)</f>
        <v>#VALUE!</v>
      </c>
      <c r="I163" s="16" t="e" cm="1" vm="40">
        <f t="array" ref="I163">_FV(B163,"Change (%)",TRUE)</f>
        <v>#VALUE!</v>
      </c>
    </row>
    <row r="164" spans="4:9">
      <c r="D164" t="e" cm="1" vm="23">
        <f t="array" ref="D164">_FV(B164,"Industry")</f>
        <v>#VALUE!</v>
      </c>
      <c r="E164" s="10" t="e" cm="1" vm="39">
        <f t="array" ref="E164">_FV(B164,"Price")</f>
        <v>#VALUE!</v>
      </c>
      <c r="F164" s="11" t="e" cm="1" vm="24">
        <f t="array" ref="F164">_FV(B164,"Market cap",TRUE)</f>
        <v>#VALUE!</v>
      </c>
      <c r="G164" s="11" t="e" cm="1" vm="25">
        <f t="array" ref="G164">_FV(B164,"Employees")</f>
        <v>#VALUE!</v>
      </c>
      <c r="H164" s="12" t="e" cm="1" vm="8">
        <f t="array" ref="H164">_FV(B164,"P/E",TRUE)</f>
        <v>#VALUE!</v>
      </c>
      <c r="I164" s="16" t="e" cm="1" vm="40">
        <f t="array" ref="I164">_FV(B164,"Change (%)",TRUE)</f>
        <v>#VALUE!</v>
      </c>
    </row>
    <row r="165" spans="4:9">
      <c r="D165" t="e" cm="1" vm="23">
        <f t="array" ref="D165">_FV(B165,"Industry")</f>
        <v>#VALUE!</v>
      </c>
      <c r="E165" s="10" t="e" cm="1" vm="39">
        <f t="array" ref="E165">_FV(B165,"Price")</f>
        <v>#VALUE!</v>
      </c>
      <c r="F165" s="11" t="e" cm="1" vm="24">
        <f t="array" ref="F165">_FV(B165,"Market cap",TRUE)</f>
        <v>#VALUE!</v>
      </c>
      <c r="G165" s="11" t="e" cm="1" vm="25">
        <f t="array" ref="G165">_FV(B165,"Employees")</f>
        <v>#VALUE!</v>
      </c>
      <c r="H165" s="12" t="e" cm="1" vm="8">
        <f t="array" ref="H165">_FV(B165,"P/E",TRUE)</f>
        <v>#VALUE!</v>
      </c>
      <c r="I165" s="16" t="e" cm="1" vm="40">
        <f t="array" ref="I165">_FV(B165,"Change (%)",TRUE)</f>
        <v>#VALUE!</v>
      </c>
    </row>
    <row r="166" spans="4:9">
      <c r="D166" t="e" cm="1" vm="23">
        <f t="array" ref="D166">_FV(B166,"Industry")</f>
        <v>#VALUE!</v>
      </c>
      <c r="E166" s="10" t="e" cm="1" vm="39">
        <f t="array" ref="E166">_FV(B166,"Price")</f>
        <v>#VALUE!</v>
      </c>
      <c r="F166" s="11" t="e" cm="1" vm="24">
        <f t="array" ref="F166">_FV(B166,"Market cap",TRUE)</f>
        <v>#VALUE!</v>
      </c>
      <c r="G166" s="11" t="e" cm="1" vm="25">
        <f t="array" ref="G166">_FV(B166,"Employees")</f>
        <v>#VALUE!</v>
      </c>
      <c r="H166" s="12" t="e" cm="1" vm="8">
        <f t="array" ref="H166">_FV(B166,"P/E",TRUE)</f>
        <v>#VALUE!</v>
      </c>
      <c r="I166" s="16" t="e" cm="1" vm="40">
        <f t="array" ref="I166">_FV(B166,"Change (%)",TRUE)</f>
        <v>#VALUE!</v>
      </c>
    </row>
    <row r="167" spans="4:9">
      <c r="D167" t="e" cm="1" vm="23">
        <f t="array" ref="D167">_FV(B167,"Industry")</f>
        <v>#VALUE!</v>
      </c>
      <c r="E167" s="10" t="e" cm="1" vm="39">
        <f t="array" ref="E167">_FV(B167,"Price")</f>
        <v>#VALUE!</v>
      </c>
      <c r="F167" s="11" t="e" cm="1" vm="24">
        <f t="array" ref="F167">_FV(B167,"Market cap",TRUE)</f>
        <v>#VALUE!</v>
      </c>
      <c r="G167" s="11" t="e" cm="1" vm="25">
        <f t="array" ref="G167">_FV(B167,"Employees")</f>
        <v>#VALUE!</v>
      </c>
      <c r="H167" s="12" t="e" cm="1" vm="8">
        <f t="array" ref="H167">_FV(B167,"P/E",TRUE)</f>
        <v>#VALUE!</v>
      </c>
      <c r="I167" s="16" t="e" cm="1" vm="40">
        <f t="array" ref="I167">_FV(B167,"Change (%)",TRUE)</f>
        <v>#VALUE!</v>
      </c>
    </row>
    <row r="168" spans="4:9">
      <c r="D168" t="e" cm="1" vm="23">
        <f t="array" ref="D168">_FV(B168,"Industry")</f>
        <v>#VALUE!</v>
      </c>
      <c r="E168" s="10" t="e" cm="1" vm="39">
        <f t="array" ref="E168">_FV(B168,"Price")</f>
        <v>#VALUE!</v>
      </c>
      <c r="F168" s="11" t="e" cm="1" vm="24">
        <f t="array" ref="F168">_FV(B168,"Market cap",TRUE)</f>
        <v>#VALUE!</v>
      </c>
      <c r="G168" s="11" t="e" cm="1" vm="25">
        <f t="array" ref="G168">_FV(B168,"Employees")</f>
        <v>#VALUE!</v>
      </c>
      <c r="H168" s="12" t="e" cm="1" vm="8">
        <f t="array" ref="H168">_FV(B168,"P/E",TRUE)</f>
        <v>#VALUE!</v>
      </c>
      <c r="I168" s="16" t="e" cm="1" vm="40">
        <f t="array" ref="I168">_FV(B168,"Change (%)",TRUE)</f>
        <v>#VALUE!</v>
      </c>
    </row>
    <row r="169" spans="4:9">
      <c r="D169" t="e" cm="1" vm="23">
        <f t="array" ref="D169">_FV(B169,"Industry")</f>
        <v>#VALUE!</v>
      </c>
      <c r="E169" s="10" t="e" cm="1" vm="39">
        <f t="array" ref="E169">_FV(B169,"Price")</f>
        <v>#VALUE!</v>
      </c>
      <c r="F169" s="11" t="e" cm="1" vm="24">
        <f t="array" ref="F169">_FV(B169,"Market cap",TRUE)</f>
        <v>#VALUE!</v>
      </c>
      <c r="G169" s="11" t="e" cm="1" vm="25">
        <f t="array" ref="G169">_FV(B169,"Employees")</f>
        <v>#VALUE!</v>
      </c>
      <c r="H169" s="12" t="e" cm="1" vm="8">
        <f t="array" ref="H169">_FV(B169,"P/E",TRUE)</f>
        <v>#VALUE!</v>
      </c>
      <c r="I169" s="16" t="e" cm="1" vm="40">
        <f t="array" ref="I169">_FV(B169,"Change (%)",TRUE)</f>
        <v>#VALUE!</v>
      </c>
    </row>
    <row r="170" spans="4:9">
      <c r="D170" t="e" cm="1" vm="23">
        <f t="array" ref="D170">_FV(B170,"Industry")</f>
        <v>#VALUE!</v>
      </c>
      <c r="E170" s="10" t="e" cm="1" vm="39">
        <f t="array" ref="E170">_FV(B170,"Price")</f>
        <v>#VALUE!</v>
      </c>
      <c r="F170" s="11" t="e" cm="1" vm="24">
        <f t="array" ref="F170">_FV(B170,"Market cap",TRUE)</f>
        <v>#VALUE!</v>
      </c>
      <c r="G170" s="11" t="e" cm="1" vm="25">
        <f t="array" ref="G170">_FV(B170,"Employees")</f>
        <v>#VALUE!</v>
      </c>
      <c r="H170" s="12" t="e" cm="1" vm="8">
        <f t="array" ref="H170">_FV(B170,"P/E",TRUE)</f>
        <v>#VALUE!</v>
      </c>
      <c r="I170" s="16" t="e" cm="1" vm="40">
        <f t="array" ref="I170">_FV(B170,"Change (%)",TRUE)</f>
        <v>#VALUE!</v>
      </c>
    </row>
    <row r="171" spans="4:9">
      <c r="D171" t="e" cm="1" vm="23">
        <f t="array" ref="D171">_FV(B171,"Industry")</f>
        <v>#VALUE!</v>
      </c>
      <c r="E171" s="10" t="e" cm="1" vm="39">
        <f t="array" ref="E171">_FV(B171,"Price")</f>
        <v>#VALUE!</v>
      </c>
      <c r="F171" s="11" t="e" cm="1" vm="24">
        <f t="array" ref="F171">_FV(B171,"Market cap",TRUE)</f>
        <v>#VALUE!</v>
      </c>
      <c r="G171" s="11" t="e" cm="1" vm="25">
        <f t="array" ref="G171">_FV(B171,"Employees")</f>
        <v>#VALUE!</v>
      </c>
      <c r="H171" s="12" t="e" cm="1" vm="8">
        <f t="array" ref="H171">_FV(B171,"P/E",TRUE)</f>
        <v>#VALUE!</v>
      </c>
      <c r="I171" s="16" t="e" cm="1" vm="40">
        <f t="array" ref="I171">_FV(B171,"Change (%)",TRUE)</f>
        <v>#VALUE!</v>
      </c>
    </row>
    <row r="172" spans="4:9">
      <c r="D172" t="e" cm="1" vm="23">
        <f t="array" ref="D172">_FV(B172,"Industry")</f>
        <v>#VALUE!</v>
      </c>
      <c r="E172" s="10" t="e" cm="1" vm="39">
        <f t="array" ref="E172">_FV(B172,"Price")</f>
        <v>#VALUE!</v>
      </c>
      <c r="F172" s="11" t="e" cm="1" vm="24">
        <f t="array" ref="F172">_FV(B172,"Market cap",TRUE)</f>
        <v>#VALUE!</v>
      </c>
      <c r="G172" s="11" t="e" cm="1" vm="25">
        <f t="array" ref="G172">_FV(B172,"Employees")</f>
        <v>#VALUE!</v>
      </c>
      <c r="H172" s="12" t="e" cm="1" vm="8">
        <f t="array" ref="H172">_FV(B172,"P/E",TRUE)</f>
        <v>#VALUE!</v>
      </c>
      <c r="I172" s="16" t="e" cm="1" vm="40">
        <f t="array" ref="I172">_FV(B172,"Change (%)",TRUE)</f>
        <v>#VALUE!</v>
      </c>
    </row>
    <row r="173" spans="4:9">
      <c r="D173" t="e" cm="1" vm="23">
        <f t="array" ref="D173">_FV(B173,"Industry")</f>
        <v>#VALUE!</v>
      </c>
      <c r="E173" s="10" t="e" cm="1" vm="39">
        <f t="array" ref="E173">_FV(B173,"Price")</f>
        <v>#VALUE!</v>
      </c>
      <c r="F173" s="11" t="e" cm="1" vm="24">
        <f t="array" ref="F173">_FV(B173,"Market cap",TRUE)</f>
        <v>#VALUE!</v>
      </c>
      <c r="G173" s="11" t="e" cm="1" vm="25">
        <f t="array" ref="G173">_FV(B173,"Employees")</f>
        <v>#VALUE!</v>
      </c>
      <c r="H173" s="12" t="e" cm="1" vm="8">
        <f t="array" ref="H173">_FV(B173,"P/E",TRUE)</f>
        <v>#VALUE!</v>
      </c>
      <c r="I173" s="16" t="e" cm="1" vm="40">
        <f t="array" ref="I173">_FV(B173,"Change (%)",TRUE)</f>
        <v>#VALUE!</v>
      </c>
    </row>
    <row r="174" spans="4:9">
      <c r="D174" t="e" cm="1" vm="23">
        <f t="array" ref="D174">_FV(B174,"Industry")</f>
        <v>#VALUE!</v>
      </c>
      <c r="E174" s="10" t="e" cm="1" vm="39">
        <f t="array" ref="E174">_FV(B174,"Price")</f>
        <v>#VALUE!</v>
      </c>
      <c r="F174" s="11" t="e" cm="1" vm="24">
        <f t="array" ref="F174">_FV(B174,"Market cap",TRUE)</f>
        <v>#VALUE!</v>
      </c>
      <c r="G174" s="11" t="e" cm="1" vm="25">
        <f t="array" ref="G174">_FV(B174,"Employees")</f>
        <v>#VALUE!</v>
      </c>
      <c r="H174" s="12" t="e" cm="1" vm="8">
        <f t="array" ref="H174">_FV(B174,"P/E",TRUE)</f>
        <v>#VALUE!</v>
      </c>
      <c r="I174" s="16" t="e" cm="1" vm="40">
        <f t="array" ref="I174">_FV(B174,"Change (%)",TRUE)</f>
        <v>#VALUE!</v>
      </c>
    </row>
    <row r="175" spans="4:9">
      <c r="D175" t="e" cm="1" vm="23">
        <f t="array" ref="D175">_FV(B175,"Industry")</f>
        <v>#VALUE!</v>
      </c>
      <c r="E175" s="10" t="e" cm="1" vm="39">
        <f t="array" ref="E175">_FV(B175,"Price")</f>
        <v>#VALUE!</v>
      </c>
      <c r="F175" s="11" t="e" cm="1" vm="24">
        <f t="array" ref="F175">_FV(B175,"Market cap",TRUE)</f>
        <v>#VALUE!</v>
      </c>
      <c r="G175" s="11" t="e" cm="1" vm="25">
        <f t="array" ref="G175">_FV(B175,"Employees")</f>
        <v>#VALUE!</v>
      </c>
      <c r="H175" s="12" t="e" cm="1" vm="8">
        <f t="array" ref="H175">_FV(B175,"P/E",TRUE)</f>
        <v>#VALUE!</v>
      </c>
      <c r="I175" s="16" t="e" cm="1" vm="40">
        <f t="array" ref="I175">_FV(B175,"Change (%)",TRUE)</f>
        <v>#VALUE!</v>
      </c>
    </row>
  </sheetData>
  <pageMargins left="0.7" right="0.7" top="0.75" bottom="0.75" header="0.3" footer="0.3"/>
  <pageSetup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147F-B208-444C-9FBD-933265453438}">
  <dimension ref="B2:Q2"/>
  <sheetViews>
    <sheetView workbookViewId="0">
      <selection activeCell="B4" sqref="B4"/>
    </sheetView>
  </sheetViews>
  <sheetFormatPr defaultRowHeight="15"/>
  <cols>
    <col min="1" max="1" width="5.140625" customWidth="1"/>
    <col min="2" max="2" width="16.7109375" bestFit="1" customWidth="1"/>
    <col min="3" max="3" width="6.5703125" bestFit="1" customWidth="1"/>
    <col min="4" max="4" width="43.42578125" bestFit="1" customWidth="1"/>
    <col min="5" max="5" width="26.28515625" bestFit="1" customWidth="1"/>
    <col min="6" max="8" width="8.42578125" bestFit="1" customWidth="1"/>
    <col min="16" max="16" width="9.140625" customWidth="1"/>
    <col min="17" max="17" width="5.42578125" customWidth="1"/>
  </cols>
  <sheetData>
    <row r="2" spans="2:17" ht="32.25">
      <c r="B2" s="62" t="s">
        <v>94</v>
      </c>
      <c r="C2" s="62"/>
      <c r="D2" s="62"/>
      <c r="E2" s="62"/>
      <c r="F2" s="62"/>
      <c r="G2" s="62"/>
      <c r="H2" s="63">
        <f>SUM(H9:H1048576)</f>
        <v>0</v>
      </c>
      <c r="I2" s="63"/>
      <c r="J2" s="63"/>
      <c r="K2" s="63"/>
      <c r="L2" s="63"/>
      <c r="M2" s="63"/>
      <c r="N2" s="63"/>
      <c r="O2" s="63"/>
      <c r="P2" s="63"/>
      <c r="Q2" s="63"/>
    </row>
  </sheetData>
  <mergeCells count="2">
    <mergeCell ref="H2:Q2"/>
    <mergeCell ref="B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6C31-E9AF-41E8-BEE6-1C73BABC2F85}">
  <dimension ref="B2:Q2"/>
  <sheetViews>
    <sheetView workbookViewId="0">
      <selection activeCell="B3" sqref="B3"/>
    </sheetView>
  </sheetViews>
  <sheetFormatPr defaultRowHeight="15"/>
  <sheetData>
    <row r="2" spans="2:17" ht="32.25">
      <c r="B2" s="62" t="s">
        <v>104</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DB07A-A32B-463D-8D28-FEF95F749A76}">
  <dimension ref="B2:Q2"/>
  <sheetViews>
    <sheetView workbookViewId="0">
      <selection activeCell="B3" sqref="B3"/>
    </sheetView>
  </sheetViews>
  <sheetFormatPr defaultRowHeight="15"/>
  <sheetData>
    <row r="2" spans="2:17" ht="32.25">
      <c r="B2" s="62" t="s">
        <v>103</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ED1C-8294-4B27-A875-D0C7B7699F97}">
  <dimension ref="B2:Q2"/>
  <sheetViews>
    <sheetView workbookViewId="0">
      <selection activeCell="B3" sqref="B3"/>
    </sheetView>
  </sheetViews>
  <sheetFormatPr defaultRowHeight="15"/>
  <sheetData>
    <row r="2" spans="2:17" ht="32.25">
      <c r="B2" s="62" t="s">
        <v>102</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40C4-E09F-44D5-A87C-D2AEA38EEFCA}">
  <dimension ref="B2:Q2"/>
  <sheetViews>
    <sheetView workbookViewId="0">
      <selection activeCell="B3" sqref="B3"/>
    </sheetView>
  </sheetViews>
  <sheetFormatPr defaultRowHeight="15"/>
  <sheetData>
    <row r="2" spans="2:17" ht="32.25">
      <c r="B2" s="62" t="s">
        <v>101</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DCCC-0FA3-4B9E-AF37-F9D95BD6C6AD}">
  <dimension ref="B2:Q2"/>
  <sheetViews>
    <sheetView workbookViewId="0">
      <selection activeCell="B3" sqref="B3"/>
    </sheetView>
  </sheetViews>
  <sheetFormatPr defaultRowHeight="15"/>
  <sheetData>
    <row r="2" spans="2:17" ht="32.25">
      <c r="B2" s="62" t="s">
        <v>100</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B85A-BC6B-44BA-AED3-56029E0AFD0E}">
  <dimension ref="B2:Q2"/>
  <sheetViews>
    <sheetView workbookViewId="0">
      <selection activeCell="B3" sqref="B3"/>
    </sheetView>
  </sheetViews>
  <sheetFormatPr defaultRowHeight="15"/>
  <sheetData>
    <row r="2" spans="2:17" ht="32.25">
      <c r="B2" s="62" t="s">
        <v>99</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E1A9-D3DA-41F4-8603-05DBD9AA212A}">
  <dimension ref="B2:Q2"/>
  <sheetViews>
    <sheetView workbookViewId="0">
      <selection activeCell="B2" sqref="B2:Q2"/>
    </sheetView>
  </sheetViews>
  <sheetFormatPr defaultRowHeight="15"/>
  <sheetData>
    <row r="2" spans="2:17" ht="32.25">
      <c r="B2" s="62" t="s">
        <v>98</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43CC4-2AAA-48E7-9E59-76FF928DADE1}">
  <dimension ref="B2:Q2"/>
  <sheetViews>
    <sheetView workbookViewId="0">
      <selection activeCell="B3" sqref="B3"/>
    </sheetView>
  </sheetViews>
  <sheetFormatPr defaultRowHeight="15"/>
  <sheetData>
    <row r="2" spans="2:17" ht="32.25">
      <c r="B2" s="62" t="s">
        <v>105</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DB49-2C1A-43A7-B7E0-9C2AB8A692F9}">
  <dimension ref="B2:Q2"/>
  <sheetViews>
    <sheetView workbookViewId="0">
      <selection activeCell="B3" sqref="B3"/>
    </sheetView>
  </sheetViews>
  <sheetFormatPr defaultRowHeight="15"/>
  <sheetData>
    <row r="2" spans="2:17" ht="32.25">
      <c r="B2" s="62" t="s">
        <v>97</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FE8D-5E1A-4447-AB6C-9F9D02701001}">
  <dimension ref="B2:Q2"/>
  <sheetViews>
    <sheetView workbookViewId="0">
      <selection activeCell="B3" sqref="B3"/>
    </sheetView>
  </sheetViews>
  <sheetFormatPr defaultRowHeight="15"/>
  <sheetData>
    <row r="2" spans="2:17" ht="32.25">
      <c r="B2" s="62" t="s">
        <v>96</v>
      </c>
      <c r="C2" s="62"/>
      <c r="D2" s="62"/>
      <c r="E2" s="62"/>
      <c r="F2" s="62"/>
      <c r="G2" s="62"/>
      <c r="H2" s="63">
        <f>SUM(H9:H1048576)</f>
        <v>0</v>
      </c>
      <c r="I2" s="63"/>
      <c r="J2" s="63"/>
      <c r="K2" s="63"/>
      <c r="L2" s="63"/>
      <c r="M2" s="63"/>
      <c r="N2" s="63"/>
      <c r="O2" s="63"/>
      <c r="P2" s="63"/>
      <c r="Q2" s="63"/>
    </row>
  </sheetData>
  <mergeCells count="2">
    <mergeCell ref="B2:G2"/>
    <mergeCell ref="H2:Q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57A5-BF82-407F-AB9A-7F197F9B08DD}">
  <dimension ref="B2:Q4"/>
  <sheetViews>
    <sheetView workbookViewId="0">
      <selection activeCell="F12" sqref="F12"/>
    </sheetView>
  </sheetViews>
  <sheetFormatPr defaultRowHeight="15"/>
  <sheetData>
    <row r="2" spans="2:17" ht="32.25">
      <c r="B2" s="62" t="s">
        <v>95</v>
      </c>
      <c r="C2" s="62"/>
      <c r="D2" s="62"/>
      <c r="E2" s="62"/>
      <c r="F2" s="62"/>
      <c r="G2" s="62"/>
      <c r="H2" s="63">
        <f>SUM(H9:H1048576)</f>
        <v>0</v>
      </c>
      <c r="I2" s="63"/>
      <c r="J2" s="63"/>
      <c r="K2" s="63"/>
      <c r="L2" s="63"/>
      <c r="M2" s="63"/>
      <c r="N2" s="63"/>
      <c r="O2" s="63"/>
      <c r="P2" s="63"/>
      <c r="Q2" s="63"/>
    </row>
    <row r="4" spans="2:17">
      <c r="B4" t="str" cm="1">
        <f t="array" ref="B4">IFERROR(INDEX([1]Sheet2!A$1:A$10,SMALL(IF([1]Sheet2!B$1:B$10=D$2,ROW(A$1:A$10)),ROWS(D$2:D2))),"")</f>
        <v/>
      </c>
    </row>
  </sheetData>
  <mergeCells count="2">
    <mergeCell ref="B2:G2"/>
    <mergeCell ref="H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Universe</vt:lpstr>
      <vt:lpstr>DB</vt:lpstr>
      <vt:lpstr>Technology</vt:lpstr>
      <vt:lpstr>Healthcare</vt:lpstr>
      <vt:lpstr>Financial</vt:lpstr>
      <vt:lpstr>Realestate</vt:lpstr>
      <vt:lpstr>Energy</vt:lpstr>
      <vt:lpstr>Materials</vt:lpstr>
      <vt:lpstr>Consumer Discretionary</vt:lpstr>
      <vt:lpstr>Industrials</vt:lpstr>
      <vt:lpstr>Utilities</vt:lpstr>
      <vt:lpstr>Consumer Staple</vt:lpstr>
      <vt:lpstr>Communications</vt:lpstr>
      <vt:lpstr>Crypto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dc:creator>
  <cp:lastModifiedBy>game</cp:lastModifiedBy>
  <dcterms:created xsi:type="dcterms:W3CDTF">2022-11-23T23:35:06Z</dcterms:created>
  <dcterms:modified xsi:type="dcterms:W3CDTF">2022-11-28T02:40:38Z</dcterms:modified>
</cp:coreProperties>
</file>