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nputs" sheetId="1" r:id="rId4"/>
    <sheet state="visible" name="NinputsEdited" sheetId="2" r:id="rId5"/>
    <sheet state="visible" name="Denitr" sheetId="3" r:id="rId6"/>
    <sheet state="visible" name="NA" sheetId="4" r:id="rId7"/>
  </sheets>
  <definedNames/>
  <calcPr/>
  <extLst>
    <ext uri="GoogleSheetsCustomDataVersion1">
      <go:sheetsCustomData xmlns:go="http://customooxmlschemas.google.com/" r:id="rId8" roundtripDataSignature="AMtx7mhNxMzWK1pjHwC8g6A4h0PO6/WS2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number of years in rotation
======</t>
      </text>
    </comment>
    <comment authorId="0" ref="O1">
      <text>
        <t xml:space="preserve">in units of lb N / unit yield (bushels or tons)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number of years in rotation
======</t>
      </text>
    </comment>
    <comment authorId="0" ref="R1">
      <text>
        <t xml:space="preserve">in units of lb N / unit yield (bushels or tons)
======</t>
      </text>
    </comment>
  </commentList>
</comments>
</file>

<file path=xl/sharedStrings.xml><?xml version="1.0" encoding="utf-8"?>
<sst xmlns="http://schemas.openxmlformats.org/spreadsheetml/2006/main" count="960" uniqueCount="142">
  <si>
    <t>RotationName</t>
  </si>
  <si>
    <t>RotationAbbr</t>
  </si>
  <si>
    <t>CropName</t>
  </si>
  <si>
    <t>cover</t>
  </si>
  <si>
    <t>CropAbbr</t>
  </si>
  <si>
    <t>rotYrs</t>
  </si>
  <si>
    <t>fertNrec_soil1</t>
  </si>
  <si>
    <t>fertNrec_soil2</t>
  </si>
  <si>
    <t>fertNrec_soil3</t>
  </si>
  <si>
    <t>fertNrec_om1</t>
  </si>
  <si>
    <t>fertNrec_om2</t>
  </si>
  <si>
    <t>fertNrec_om3</t>
  </si>
  <si>
    <t>fertNrec_om4</t>
  </si>
  <si>
    <t>NfixPct</t>
  </si>
  <si>
    <t>Nharv_content</t>
  </si>
  <si>
    <t>NH3loss</t>
  </si>
  <si>
    <t>grazedManureN</t>
  </si>
  <si>
    <t>pasture seeding, legume</t>
  </si>
  <si>
    <t>ps_lg</t>
  </si>
  <si>
    <t>na</t>
  </si>
  <si>
    <t>null</t>
  </si>
  <si>
    <t>pasture seeding, no legume</t>
  </si>
  <si>
    <t>ps_nl</t>
  </si>
  <si>
    <t>pasture, rotational, legume</t>
  </si>
  <si>
    <t>pt_rt_rt_lg</t>
  </si>
  <si>
    <t>pasture, rotational</t>
  </si>
  <si>
    <t>pt_rt_lg</t>
  </si>
  <si>
    <t>pasture, rotational, no legume</t>
  </si>
  <si>
    <t>pt_rt_rt_nl</t>
  </si>
  <si>
    <t>pt_rt_nl</t>
  </si>
  <si>
    <t>pasture, cont, high, legume</t>
  </si>
  <si>
    <t>pt_hi_cn_lg</t>
  </si>
  <si>
    <t>pasture, cont, high</t>
  </si>
  <si>
    <t>pt_csh_lg</t>
  </si>
  <si>
    <t>pasture, cont, high, no legume</t>
  </si>
  <si>
    <t>pt_hi_cn_nl</t>
  </si>
  <si>
    <t>pt_csh_nl</t>
  </si>
  <si>
    <t>pasture, cont, low, legume</t>
  </si>
  <si>
    <t>pt_lo_cn_lg</t>
  </si>
  <si>
    <t>pasture, cont, low</t>
  </si>
  <si>
    <t>pt_csl_lg</t>
  </si>
  <si>
    <t>pasture, cont, low, no legume</t>
  </si>
  <si>
    <t>pt_lo_cn_nl</t>
  </si>
  <si>
    <t>pt_csl_nl</t>
  </si>
  <si>
    <t>continuous corn</t>
  </si>
  <si>
    <t>cc</t>
  </si>
  <si>
    <t>corn grain</t>
  </si>
  <si>
    <t>nc or cc</t>
  </si>
  <si>
    <t>cn</t>
  </si>
  <si>
    <t>cash grain</t>
  </si>
  <si>
    <t>cg</t>
  </si>
  <si>
    <t>soybeans</t>
  </si>
  <si>
    <t>sb</t>
  </si>
  <si>
    <t>corn silage-soy-oats</t>
  </si>
  <si>
    <t>cso</t>
  </si>
  <si>
    <t>corn silage</t>
  </si>
  <si>
    <t>cs</t>
  </si>
  <si>
    <t>oats</t>
  </si>
  <si>
    <t>ot</t>
  </si>
  <si>
    <t>dairy rotation</t>
  </si>
  <si>
    <t>dr</t>
  </si>
  <si>
    <t>alfalfa seeding spring</t>
  </si>
  <si>
    <t>as</t>
  </si>
  <si>
    <t>alfalfa</t>
  </si>
  <si>
    <t>af</t>
  </si>
  <si>
    <t>dry lot-high</t>
  </si>
  <si>
    <t>dl-hi</t>
  </si>
  <si>
    <t>pasture, dry lot, high</t>
  </si>
  <si>
    <t>dry lot-low</t>
  </si>
  <si>
    <t>dl-lo</t>
  </si>
  <si>
    <t>pasture, dry lot, low</t>
  </si>
  <si>
    <t>gcds or gcis</t>
  </si>
  <si>
    <t>* all units are lbs N / acre</t>
  </si>
  <si>
    <t>om1 = om &lt; 2</t>
  </si>
  <si>
    <t>om2 = 2 &lt; om &lt; 9.9</t>
  </si>
  <si>
    <t>om3 = 10 &lt; om &lt; 20</t>
  </si>
  <si>
    <t>om4 = om &gt; 20</t>
  </si>
  <si>
    <t>coverAbbr</t>
  </si>
  <si>
    <t>rotation</t>
  </si>
  <si>
    <t>density</t>
  </si>
  <si>
    <t>legume</t>
  </si>
  <si>
    <t>ps</t>
  </si>
  <si>
    <t>pasture</t>
  </si>
  <si>
    <t>yes</t>
  </si>
  <si>
    <t>no</t>
  </si>
  <si>
    <t>pt</t>
  </si>
  <si>
    <t>rt</t>
  </si>
  <si>
    <t>high</t>
  </si>
  <si>
    <t>low</t>
  </si>
  <si>
    <t>nc</t>
  </si>
  <si>
    <t>dl</t>
  </si>
  <si>
    <t>dry lot</t>
  </si>
  <si>
    <t>gcds</t>
  </si>
  <si>
    <t>gcis</t>
  </si>
  <si>
    <t>##NEW RASTER VALUES</t>
  </si>
  <si>
    <t>DrainClass1</t>
  </si>
  <si>
    <t>DrainClass2</t>
  </si>
  <si>
    <t>DrainClass3</t>
  </si>
  <si>
    <t>DrainClass4</t>
  </si>
  <si>
    <t>DrainClass5</t>
  </si>
  <si>
    <t>DrainClass6</t>
  </si>
  <si>
    <t>DrainClass7</t>
  </si>
  <si>
    <t>OM1 (&lt;2)</t>
  </si>
  <si>
    <t>OM2 (2-5)</t>
  </si>
  <si>
    <t>OM3 (&gt;5)</t>
  </si>
  <si>
    <t>* tons DM crop to lbs DM crop to lbs N</t>
  </si>
  <si>
    <t>bushels cg to tons</t>
  </si>
  <si>
    <t>bushels sb to tons</t>
  </si>
  <si>
    <t>bushels oats to tons</t>
  </si>
  <si>
    <t>56 lbs/bushel</t>
  </si>
  <si>
    <t>60 lbs/bushel</t>
  </si>
  <si>
    <t>32 lb/bushel</t>
  </si>
  <si>
    <t>%n</t>
  </si>
  <si>
    <t>cropUnit</t>
  </si>
  <si>
    <t>bushel</t>
  </si>
  <si>
    <t>ton</t>
  </si>
  <si>
    <t>oats (grain)</t>
  </si>
  <si>
    <t>grass</t>
  </si>
  <si>
    <t>bluegrass</t>
  </si>
  <si>
    <t>bromegrass</t>
  </si>
  <si>
    <t>tall fescue</t>
  </si>
  <si>
    <t>orchardgrass</t>
  </si>
  <si>
    <t>ryegrass</t>
  </si>
  <si>
    <t>timothy</t>
  </si>
  <si>
    <t>clover</t>
  </si>
  <si>
    <t>alsike</t>
  </si>
  <si>
    <t>red</t>
  </si>
  <si>
    <t>glass/legume</t>
  </si>
  <si>
    <t># assume 30% legume</t>
  </si>
  <si>
    <t>tons cg to bushels cg</t>
  </si>
  <si>
    <t>bushels</t>
  </si>
  <si>
    <t>56 lbs</t>
  </si>
  <si>
    <t xml:space="preserve"> </t>
  </si>
  <si>
    <t xml:space="preserve"># ex. 167.7 bushels/acre corn grain = </t>
  </si>
  <si>
    <t>lbs N</t>
  </si>
  <si>
    <t>60 lbs</t>
  </si>
  <si>
    <t xml:space="preserve"># ex. 49 bushels/acre soybean = </t>
  </si>
  <si>
    <t>32 lbs</t>
  </si>
  <si>
    <t xml:space="preserve"># ex. 70 bushels/acre oat = </t>
  </si>
  <si>
    <t># ex. 4.7 tons DM corn grain/acre * 35.7 (converts tons DM back to bushels) = 167.8 bushels corn grain</t>
  </si>
  <si>
    <t># 167.8 bushels corn grain * 0.0155 = 2.6 bushels N * 56 = 145.64 lbs N/acre</t>
  </si>
  <si>
    <t># assumes cg comes in bushels/acre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</si>
</sst>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2" fontId="1" numFmtId="0" xfId="0" applyFont="1"/>
    <xf borderId="1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29"/>
    <col customWidth="1" min="2" max="2" width="17.57"/>
    <col customWidth="1" min="3" max="3" width="24.86"/>
    <col customWidth="1" min="4" max="4" width="13.14"/>
    <col customWidth="1" min="5" max="5" width="9.43"/>
    <col customWidth="1" min="6" max="6" width="6.14"/>
    <col customWidth="1" min="7" max="12" width="13.14"/>
    <col customWidth="1" min="13" max="13" width="15.86"/>
    <col customWidth="1" min="14" max="14" width="8.71"/>
    <col customWidth="1" min="15" max="15" width="13.86"/>
    <col customWidth="1" min="16" max="16" width="8.71"/>
    <col customWidth="1" min="17" max="20" width="13.0"/>
    <col customWidth="1" min="21" max="27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1" t="s">
        <v>15</v>
      </c>
      <c r="Q1" s="2" t="s">
        <v>16</v>
      </c>
    </row>
    <row r="2" ht="14.25" customHeight="1">
      <c r="A2" s="1" t="s">
        <v>17</v>
      </c>
      <c r="B2" s="1" t="s">
        <v>18</v>
      </c>
      <c r="C2" s="1" t="s">
        <v>17</v>
      </c>
      <c r="D2" s="2" t="s">
        <v>19</v>
      </c>
      <c r="E2" s="1" t="s">
        <v>18</v>
      </c>
      <c r="F2" s="2">
        <v>1.0</v>
      </c>
      <c r="G2" s="1" t="s">
        <v>20</v>
      </c>
      <c r="H2" s="1" t="s">
        <v>20</v>
      </c>
      <c r="I2" s="1" t="s">
        <v>20</v>
      </c>
      <c r="J2" s="2">
        <v>30.0</v>
      </c>
      <c r="K2" s="2">
        <v>10.0</v>
      </c>
      <c r="L2" s="2">
        <v>0.0</v>
      </c>
      <c r="M2" s="2">
        <v>0.0</v>
      </c>
      <c r="N2" s="2">
        <v>70.0</v>
      </c>
      <c r="O2" s="3">
        <f>2.1/100</f>
        <v>0.021</v>
      </c>
      <c r="P2" s="2">
        <v>5.0</v>
      </c>
      <c r="Q2" s="2">
        <v>0.0</v>
      </c>
    </row>
    <row r="3" ht="14.25" customHeight="1">
      <c r="A3" s="1" t="s">
        <v>21</v>
      </c>
      <c r="B3" s="1" t="s">
        <v>22</v>
      </c>
      <c r="C3" s="1" t="s">
        <v>21</v>
      </c>
      <c r="D3" s="2" t="s">
        <v>19</v>
      </c>
      <c r="E3" s="1" t="s">
        <v>22</v>
      </c>
      <c r="F3" s="2">
        <v>1.0</v>
      </c>
      <c r="G3" s="1" t="s">
        <v>20</v>
      </c>
      <c r="H3" s="1" t="s">
        <v>20</v>
      </c>
      <c r="I3" s="1" t="s">
        <v>20</v>
      </c>
      <c r="J3" s="2">
        <v>40.0</v>
      </c>
      <c r="K3" s="2">
        <v>20.0</v>
      </c>
      <c r="L3" s="2">
        <v>0.0</v>
      </c>
      <c r="M3" s="2">
        <v>0.0</v>
      </c>
      <c r="N3" s="2">
        <v>0.0</v>
      </c>
      <c r="O3" s="3">
        <f>1.76/100</f>
        <v>0.0176</v>
      </c>
      <c r="P3" s="2">
        <v>5.0</v>
      </c>
      <c r="Q3" s="2">
        <v>0.0</v>
      </c>
    </row>
    <row r="4" ht="14.25" customHeight="1">
      <c r="A4" s="2" t="s">
        <v>23</v>
      </c>
      <c r="B4" s="2" t="s">
        <v>24</v>
      </c>
      <c r="C4" s="1" t="s">
        <v>25</v>
      </c>
      <c r="D4" s="2" t="s">
        <v>19</v>
      </c>
      <c r="E4" s="2" t="s">
        <v>26</v>
      </c>
      <c r="F4" s="2">
        <v>1.0</v>
      </c>
      <c r="G4" s="1" t="s">
        <v>20</v>
      </c>
      <c r="H4" s="1" t="s">
        <v>20</v>
      </c>
      <c r="I4" s="1" t="s">
        <v>20</v>
      </c>
      <c r="J4" s="2">
        <v>0.0</v>
      </c>
      <c r="K4" s="2">
        <v>0.0</v>
      </c>
      <c r="L4" s="2">
        <v>0.0</v>
      </c>
      <c r="M4" s="2">
        <v>0.0</v>
      </c>
      <c r="N4" s="2">
        <v>70.0</v>
      </c>
      <c r="O4" s="3">
        <f>2.1/100</f>
        <v>0.021</v>
      </c>
      <c r="P4" s="2">
        <v>5.0</v>
      </c>
      <c r="Q4" s="2">
        <v>36.0</v>
      </c>
    </row>
    <row r="5" ht="14.25" customHeight="1">
      <c r="A5" s="2" t="s">
        <v>27</v>
      </c>
      <c r="B5" s="2" t="s">
        <v>28</v>
      </c>
      <c r="C5" s="1" t="s">
        <v>25</v>
      </c>
      <c r="D5" s="2" t="s">
        <v>19</v>
      </c>
      <c r="E5" s="2" t="s">
        <v>29</v>
      </c>
      <c r="F5" s="2">
        <v>1.0</v>
      </c>
      <c r="G5" s="1" t="s">
        <v>20</v>
      </c>
      <c r="H5" s="1" t="s">
        <v>20</v>
      </c>
      <c r="I5" s="1" t="s">
        <v>20</v>
      </c>
      <c r="J5" s="2">
        <v>160.0</v>
      </c>
      <c r="K5" s="2">
        <v>130.0</v>
      </c>
      <c r="L5" s="2">
        <v>100.0</v>
      </c>
      <c r="M5" s="2">
        <v>50.0</v>
      </c>
      <c r="N5" s="2">
        <v>0.0</v>
      </c>
      <c r="O5" s="3">
        <f>1.76/100</f>
        <v>0.0176</v>
      </c>
      <c r="P5" s="2">
        <v>5.0</v>
      </c>
      <c r="Q5" s="2">
        <v>36.0</v>
      </c>
    </row>
    <row r="6" ht="14.25" customHeight="1">
      <c r="A6" s="2" t="s">
        <v>30</v>
      </c>
      <c r="B6" s="2" t="s">
        <v>31</v>
      </c>
      <c r="C6" s="1" t="s">
        <v>32</v>
      </c>
      <c r="D6" s="2" t="s">
        <v>19</v>
      </c>
      <c r="E6" s="2" t="s">
        <v>33</v>
      </c>
      <c r="F6" s="2">
        <v>1.0</v>
      </c>
      <c r="G6" s="1" t="s">
        <v>20</v>
      </c>
      <c r="H6" s="1" t="s">
        <v>20</v>
      </c>
      <c r="I6" s="1" t="s">
        <v>20</v>
      </c>
      <c r="J6" s="2">
        <v>0.0</v>
      </c>
      <c r="K6" s="2">
        <v>0.0</v>
      </c>
      <c r="L6" s="2">
        <v>0.0</v>
      </c>
      <c r="M6" s="2">
        <v>0.0</v>
      </c>
      <c r="N6" s="2">
        <v>70.0</v>
      </c>
      <c r="O6" s="3">
        <f>2.1/100</f>
        <v>0.021</v>
      </c>
      <c r="P6" s="2">
        <v>5.0</v>
      </c>
      <c r="Q6" s="2">
        <v>54.0</v>
      </c>
    </row>
    <row r="7" ht="14.25" customHeight="1">
      <c r="A7" s="2" t="s">
        <v>34</v>
      </c>
      <c r="B7" s="2" t="s">
        <v>35</v>
      </c>
      <c r="C7" s="1" t="s">
        <v>32</v>
      </c>
      <c r="D7" s="2" t="s">
        <v>19</v>
      </c>
      <c r="E7" s="2" t="s">
        <v>36</v>
      </c>
      <c r="F7" s="2">
        <v>1.0</v>
      </c>
      <c r="G7" s="1" t="s">
        <v>20</v>
      </c>
      <c r="H7" s="1" t="s">
        <v>20</v>
      </c>
      <c r="I7" s="1" t="s">
        <v>20</v>
      </c>
      <c r="J7" s="2">
        <v>160.0</v>
      </c>
      <c r="K7" s="2">
        <v>130.0</v>
      </c>
      <c r="L7" s="2">
        <v>100.0</v>
      </c>
      <c r="M7" s="2">
        <v>50.0</v>
      </c>
      <c r="N7" s="2">
        <v>0.0</v>
      </c>
      <c r="O7" s="3">
        <f>1.76/100</f>
        <v>0.0176</v>
      </c>
      <c r="P7" s="2">
        <v>5.0</v>
      </c>
      <c r="Q7" s="2">
        <v>54.0</v>
      </c>
    </row>
    <row r="8" ht="14.25" customHeight="1">
      <c r="A8" s="2" t="s">
        <v>37</v>
      </c>
      <c r="B8" s="2" t="s">
        <v>38</v>
      </c>
      <c r="C8" s="1" t="s">
        <v>39</v>
      </c>
      <c r="D8" s="2" t="s">
        <v>19</v>
      </c>
      <c r="E8" s="2" t="s">
        <v>40</v>
      </c>
      <c r="F8" s="2">
        <v>1.0</v>
      </c>
      <c r="G8" s="1" t="s">
        <v>20</v>
      </c>
      <c r="H8" s="1" t="s">
        <v>20</v>
      </c>
      <c r="I8" s="1" t="s">
        <v>20</v>
      </c>
      <c r="J8" s="2">
        <v>0.0</v>
      </c>
      <c r="K8" s="2">
        <v>0.0</v>
      </c>
      <c r="L8" s="2">
        <v>0.0</v>
      </c>
      <c r="M8" s="2">
        <v>0.0</v>
      </c>
      <c r="N8" s="2">
        <v>70.0</v>
      </c>
      <c r="O8" s="3">
        <f>2.1/100</f>
        <v>0.021</v>
      </c>
      <c r="P8" s="2">
        <v>5.0</v>
      </c>
      <c r="Q8" s="2">
        <v>18.0</v>
      </c>
    </row>
    <row r="9" ht="14.25" customHeight="1">
      <c r="A9" s="2" t="s">
        <v>41</v>
      </c>
      <c r="B9" s="2" t="s">
        <v>42</v>
      </c>
      <c r="C9" s="1" t="s">
        <v>39</v>
      </c>
      <c r="D9" s="2" t="s">
        <v>19</v>
      </c>
      <c r="E9" s="2" t="s">
        <v>43</v>
      </c>
      <c r="F9" s="2">
        <v>1.0</v>
      </c>
      <c r="G9" s="1" t="s">
        <v>20</v>
      </c>
      <c r="H9" s="1" t="s">
        <v>20</v>
      </c>
      <c r="I9" s="1" t="s">
        <v>20</v>
      </c>
      <c r="J9" s="2">
        <v>160.0</v>
      </c>
      <c r="K9" s="2">
        <v>130.0</v>
      </c>
      <c r="L9" s="2">
        <v>100.0</v>
      </c>
      <c r="M9" s="2">
        <v>50.0</v>
      </c>
      <c r="N9" s="2">
        <v>0.0</v>
      </c>
      <c r="O9" s="3">
        <f>1.76/100</f>
        <v>0.0176</v>
      </c>
      <c r="P9" s="2">
        <v>5.0</v>
      </c>
      <c r="Q9" s="2">
        <v>18.0</v>
      </c>
    </row>
    <row r="10" ht="14.25" customHeight="1">
      <c r="A10" s="1" t="s">
        <v>44</v>
      </c>
      <c r="B10" s="1" t="s">
        <v>45</v>
      </c>
      <c r="C10" s="1" t="s">
        <v>46</v>
      </c>
      <c r="D10" s="2" t="s">
        <v>47</v>
      </c>
      <c r="E10" s="1" t="s">
        <v>48</v>
      </c>
      <c r="F10" s="4">
        <v>1.0</v>
      </c>
      <c r="G10" s="4">
        <v>165.0</v>
      </c>
      <c r="H10" s="4">
        <v>125.0</v>
      </c>
      <c r="I10" s="4">
        <v>200.0</v>
      </c>
      <c r="J10" s="1" t="s">
        <v>20</v>
      </c>
      <c r="K10" s="1" t="s">
        <v>20</v>
      </c>
      <c r="L10" s="1" t="s">
        <v>20</v>
      </c>
      <c r="M10" s="1" t="s">
        <v>20</v>
      </c>
      <c r="N10" s="2">
        <v>0.0</v>
      </c>
      <c r="O10" s="2">
        <f t="shared" ref="O10:O11" si="1">1.55/100</f>
        <v>0.0155</v>
      </c>
      <c r="P10" s="2">
        <v>5.0</v>
      </c>
      <c r="Q10" s="2">
        <v>0.0</v>
      </c>
    </row>
    <row r="11" ht="14.25" customHeight="1">
      <c r="A11" s="1" t="s">
        <v>49</v>
      </c>
      <c r="B11" s="1" t="s">
        <v>50</v>
      </c>
      <c r="C11" s="1" t="s">
        <v>46</v>
      </c>
      <c r="D11" s="2" t="s">
        <v>47</v>
      </c>
      <c r="E11" s="1" t="s">
        <v>48</v>
      </c>
      <c r="F11" s="4">
        <v>2.0</v>
      </c>
      <c r="G11" s="4">
        <v>120.0</v>
      </c>
      <c r="H11" s="4">
        <v>100.0</v>
      </c>
      <c r="I11" s="4">
        <v>130.0</v>
      </c>
      <c r="J11" s="1" t="s">
        <v>20</v>
      </c>
      <c r="K11" s="1" t="s">
        <v>20</v>
      </c>
      <c r="L11" s="1" t="s">
        <v>20</v>
      </c>
      <c r="M11" s="1" t="s">
        <v>20</v>
      </c>
      <c r="N11" s="2">
        <v>0.0</v>
      </c>
      <c r="O11" s="2">
        <f t="shared" si="1"/>
        <v>0.0155</v>
      </c>
      <c r="P11" s="2">
        <v>5.0</v>
      </c>
      <c r="Q11" s="2">
        <v>0.0</v>
      </c>
    </row>
    <row r="12" ht="14.25" customHeight="1">
      <c r="A12" s="1" t="s">
        <v>49</v>
      </c>
      <c r="B12" s="1" t="s">
        <v>50</v>
      </c>
      <c r="C12" s="1" t="s">
        <v>51</v>
      </c>
      <c r="D12" s="2" t="s">
        <v>47</v>
      </c>
      <c r="E12" s="1" t="s">
        <v>52</v>
      </c>
      <c r="F12" s="2">
        <v>2.0</v>
      </c>
      <c r="G12" s="2">
        <v>0.0</v>
      </c>
      <c r="H12" s="2">
        <v>0.0</v>
      </c>
      <c r="I12" s="2">
        <v>0.0</v>
      </c>
      <c r="J12" s="1" t="s">
        <v>20</v>
      </c>
      <c r="K12" s="1" t="s">
        <v>20</v>
      </c>
      <c r="L12" s="1" t="s">
        <v>20</v>
      </c>
      <c r="M12" s="1" t="s">
        <v>20</v>
      </c>
      <c r="N12" s="2">
        <v>50.0</v>
      </c>
      <c r="O12" s="1">
        <f>6.5/100</f>
        <v>0.065</v>
      </c>
      <c r="P12" s="2">
        <v>5.0</v>
      </c>
      <c r="Q12" s="2">
        <v>0.0</v>
      </c>
    </row>
    <row r="13" ht="14.25" customHeight="1">
      <c r="A13" s="1" t="s">
        <v>53</v>
      </c>
      <c r="B13" s="1" t="s">
        <v>54</v>
      </c>
      <c r="C13" s="1" t="s">
        <v>55</v>
      </c>
      <c r="D13" s="2" t="s">
        <v>47</v>
      </c>
      <c r="E13" s="1" t="s">
        <v>56</v>
      </c>
      <c r="F13" s="4">
        <v>3.0</v>
      </c>
      <c r="G13" s="4">
        <v>165.0</v>
      </c>
      <c r="H13" s="4">
        <v>125.0</v>
      </c>
      <c r="I13" s="4">
        <v>200.0</v>
      </c>
      <c r="J13" s="1" t="s">
        <v>20</v>
      </c>
      <c r="K13" s="1" t="s">
        <v>20</v>
      </c>
      <c r="L13" s="1" t="s">
        <v>20</v>
      </c>
      <c r="M13" s="1" t="s">
        <v>20</v>
      </c>
      <c r="N13" s="2">
        <v>0.0</v>
      </c>
      <c r="O13" s="2">
        <f>1.25/100</f>
        <v>0.0125</v>
      </c>
      <c r="P13" s="2">
        <v>5.0</v>
      </c>
      <c r="Q13" s="2">
        <v>0.0</v>
      </c>
    </row>
    <row r="14" ht="14.25" customHeight="1">
      <c r="A14" s="1" t="s">
        <v>53</v>
      </c>
      <c r="B14" s="1" t="s">
        <v>54</v>
      </c>
      <c r="C14" s="1" t="s">
        <v>51</v>
      </c>
      <c r="D14" s="2" t="s">
        <v>47</v>
      </c>
      <c r="E14" s="1" t="s">
        <v>52</v>
      </c>
      <c r="F14" s="2">
        <v>3.0</v>
      </c>
      <c r="G14" s="2">
        <v>0.0</v>
      </c>
      <c r="H14" s="2">
        <v>0.0</v>
      </c>
      <c r="I14" s="2">
        <v>0.0</v>
      </c>
      <c r="J14" s="1" t="s">
        <v>20</v>
      </c>
      <c r="K14" s="1" t="s">
        <v>20</v>
      </c>
      <c r="L14" s="1" t="s">
        <v>20</v>
      </c>
      <c r="M14" s="1" t="s">
        <v>20</v>
      </c>
      <c r="N14" s="2">
        <v>50.0</v>
      </c>
      <c r="O14" s="1">
        <f>6.5/100</f>
        <v>0.065</v>
      </c>
      <c r="P14" s="2">
        <v>5.0</v>
      </c>
      <c r="Q14" s="2">
        <v>0.0</v>
      </c>
    </row>
    <row r="15" ht="14.25" customHeight="1">
      <c r="A15" s="1" t="s">
        <v>53</v>
      </c>
      <c r="B15" s="1" t="s">
        <v>54</v>
      </c>
      <c r="C15" s="1" t="s">
        <v>57</v>
      </c>
      <c r="D15" s="2" t="s">
        <v>47</v>
      </c>
      <c r="E15" s="1" t="s">
        <v>58</v>
      </c>
      <c r="F15" s="2">
        <v>3.0</v>
      </c>
      <c r="G15" s="1" t="s">
        <v>20</v>
      </c>
      <c r="H15" s="1" t="s">
        <v>20</v>
      </c>
      <c r="I15" s="1" t="s">
        <v>20</v>
      </c>
      <c r="J15" s="2">
        <v>60.0</v>
      </c>
      <c r="K15" s="2">
        <v>40.0</v>
      </c>
      <c r="L15" s="2">
        <v>20.0</v>
      </c>
      <c r="M15" s="2">
        <v>0.0</v>
      </c>
      <c r="N15" s="2">
        <v>0.0</v>
      </c>
      <c r="O15" s="1">
        <f>2.2/100</f>
        <v>0.022</v>
      </c>
      <c r="P15" s="2">
        <v>5.0</v>
      </c>
      <c r="Q15" s="2">
        <v>0.0</v>
      </c>
    </row>
    <row r="16" ht="14.25" customHeight="1">
      <c r="A16" s="1" t="s">
        <v>59</v>
      </c>
      <c r="B16" s="1" t="s">
        <v>60</v>
      </c>
      <c r="C16" s="1" t="s">
        <v>55</v>
      </c>
      <c r="D16" s="2" t="s">
        <v>47</v>
      </c>
      <c r="E16" s="1" t="s">
        <v>56</v>
      </c>
      <c r="F16" s="2">
        <v>5.0</v>
      </c>
      <c r="G16" s="2">
        <v>45.0</v>
      </c>
      <c r="H16" s="2">
        <v>5.0</v>
      </c>
      <c r="I16" s="2">
        <v>80.0</v>
      </c>
      <c r="J16" s="1" t="s">
        <v>20</v>
      </c>
      <c r="K16" s="1" t="s">
        <v>20</v>
      </c>
      <c r="L16" s="1" t="s">
        <v>20</v>
      </c>
      <c r="M16" s="2" t="s">
        <v>20</v>
      </c>
      <c r="N16" s="2">
        <v>0.0</v>
      </c>
      <c r="O16" s="2">
        <f>1.25/100</f>
        <v>0.0125</v>
      </c>
      <c r="P16" s="2">
        <v>5.0</v>
      </c>
      <c r="Q16" s="2">
        <v>0.0</v>
      </c>
    </row>
    <row r="17" ht="14.25" customHeight="1">
      <c r="A17" s="1" t="s">
        <v>59</v>
      </c>
      <c r="B17" s="1" t="s">
        <v>60</v>
      </c>
      <c r="C17" s="1" t="s">
        <v>46</v>
      </c>
      <c r="D17" s="2" t="s">
        <v>47</v>
      </c>
      <c r="E17" s="1" t="s">
        <v>48</v>
      </c>
      <c r="F17" s="2">
        <v>5.0</v>
      </c>
      <c r="G17" s="2">
        <v>115.0</v>
      </c>
      <c r="H17" s="2">
        <v>75.0</v>
      </c>
      <c r="I17" s="2">
        <v>150.0</v>
      </c>
      <c r="J17" s="1" t="s">
        <v>20</v>
      </c>
      <c r="K17" s="1" t="s">
        <v>20</v>
      </c>
      <c r="L17" s="1" t="s">
        <v>20</v>
      </c>
      <c r="M17" s="2" t="s">
        <v>20</v>
      </c>
      <c r="N17" s="2">
        <v>0.0</v>
      </c>
      <c r="O17" s="2">
        <f>1.55/100</f>
        <v>0.0155</v>
      </c>
      <c r="P17" s="2">
        <v>5.0</v>
      </c>
      <c r="Q17" s="2">
        <v>0.0</v>
      </c>
    </row>
    <row r="18" ht="14.25" customHeight="1">
      <c r="A18" s="1" t="s">
        <v>59</v>
      </c>
      <c r="B18" s="1" t="s">
        <v>60</v>
      </c>
      <c r="C18" s="1" t="s">
        <v>61</v>
      </c>
      <c r="D18" s="2" t="s">
        <v>47</v>
      </c>
      <c r="E18" s="1" t="s">
        <v>62</v>
      </c>
      <c r="F18" s="2">
        <v>5.0</v>
      </c>
      <c r="G18" s="1" t="s">
        <v>20</v>
      </c>
      <c r="H18" s="1" t="s">
        <v>20</v>
      </c>
      <c r="I18" s="1" t="s">
        <v>20</v>
      </c>
      <c r="J18" s="2">
        <v>30.0</v>
      </c>
      <c r="K18" s="2">
        <v>0.0</v>
      </c>
      <c r="L18" s="2">
        <v>0.0</v>
      </c>
      <c r="M18" s="2">
        <v>0.0</v>
      </c>
      <c r="N18" s="2">
        <v>70.0</v>
      </c>
      <c r="O18" s="2">
        <f t="shared" ref="O18:O19" si="2">2.9/100</f>
        <v>0.029</v>
      </c>
      <c r="P18" s="2">
        <v>5.0</v>
      </c>
      <c r="Q18" s="2">
        <v>0.0</v>
      </c>
    </row>
    <row r="19" ht="14.25" customHeight="1">
      <c r="A19" s="1" t="s">
        <v>59</v>
      </c>
      <c r="B19" s="1" t="s">
        <v>60</v>
      </c>
      <c r="C19" s="1" t="s">
        <v>63</v>
      </c>
      <c r="D19" s="2" t="s">
        <v>47</v>
      </c>
      <c r="E19" s="1" t="s">
        <v>64</v>
      </c>
      <c r="F19" s="2">
        <v>5.0</v>
      </c>
      <c r="G19" s="1">
        <v>0.0</v>
      </c>
      <c r="H19" s="1">
        <v>0.0</v>
      </c>
      <c r="I19" s="1">
        <v>0.0</v>
      </c>
      <c r="J19" s="1" t="s">
        <v>20</v>
      </c>
      <c r="K19" s="1" t="s">
        <v>20</v>
      </c>
      <c r="L19" s="1" t="s">
        <v>20</v>
      </c>
      <c r="M19" s="2" t="s">
        <v>20</v>
      </c>
      <c r="N19" s="2">
        <v>70.0</v>
      </c>
      <c r="O19" s="2">
        <f t="shared" si="2"/>
        <v>0.029</v>
      </c>
      <c r="P19" s="2">
        <v>5.0</v>
      </c>
      <c r="Q19" s="2">
        <v>0.0</v>
      </c>
    </row>
    <row r="20" ht="14.25" customHeight="1">
      <c r="A20" s="2" t="s">
        <v>65</v>
      </c>
      <c r="B20" s="2" t="s">
        <v>66</v>
      </c>
      <c r="C20" s="2" t="s">
        <v>67</v>
      </c>
      <c r="D20" s="2" t="s">
        <v>19</v>
      </c>
      <c r="E20" s="2" t="s">
        <v>66</v>
      </c>
      <c r="F20" s="2">
        <v>1.0</v>
      </c>
      <c r="G20" s="2">
        <v>150.0</v>
      </c>
      <c r="H20" s="2">
        <v>150.0</v>
      </c>
      <c r="I20" s="2">
        <v>150.0</v>
      </c>
      <c r="J20" s="1" t="s">
        <v>20</v>
      </c>
      <c r="K20" s="1" t="s">
        <v>20</v>
      </c>
      <c r="L20" s="1" t="s">
        <v>20</v>
      </c>
      <c r="M20" s="2" t="s">
        <v>20</v>
      </c>
      <c r="N20" s="2">
        <v>0.0</v>
      </c>
      <c r="O20" s="2">
        <v>0.0</v>
      </c>
      <c r="P20" s="2">
        <v>5.0</v>
      </c>
      <c r="Q20" s="2">
        <v>360.0</v>
      </c>
    </row>
    <row r="21" ht="14.25" customHeight="1">
      <c r="A21" s="2" t="s">
        <v>68</v>
      </c>
      <c r="B21" s="2" t="s">
        <v>69</v>
      </c>
      <c r="C21" s="2" t="s">
        <v>70</v>
      </c>
      <c r="D21" s="2" t="s">
        <v>19</v>
      </c>
      <c r="E21" s="2" t="s">
        <v>69</v>
      </c>
      <c r="F21" s="4">
        <v>1.0</v>
      </c>
      <c r="G21" s="2">
        <v>150.0</v>
      </c>
      <c r="H21" s="2">
        <v>150.0</v>
      </c>
      <c r="I21" s="2">
        <v>150.0</v>
      </c>
      <c r="J21" s="1" t="s">
        <v>20</v>
      </c>
      <c r="K21" s="1" t="s">
        <v>20</v>
      </c>
      <c r="L21" s="1" t="s">
        <v>20</v>
      </c>
      <c r="M21" s="2" t="s">
        <v>20</v>
      </c>
      <c r="N21" s="2">
        <v>0.0</v>
      </c>
      <c r="O21" s="2">
        <v>0.0</v>
      </c>
      <c r="P21" s="2">
        <v>5.0</v>
      </c>
      <c r="Q21" s="2">
        <v>72.0</v>
      </c>
    </row>
    <row r="22" ht="14.25" customHeight="1">
      <c r="A22" s="1" t="s">
        <v>44</v>
      </c>
      <c r="B22" s="1" t="s">
        <v>45</v>
      </c>
      <c r="C22" s="1" t="s">
        <v>46</v>
      </c>
      <c r="D22" s="2" t="s">
        <v>71</v>
      </c>
      <c r="E22" s="1" t="s">
        <v>48</v>
      </c>
      <c r="F22" s="4">
        <v>1.0</v>
      </c>
      <c r="G22" s="4">
        <v>165.0</v>
      </c>
      <c r="H22" s="4">
        <v>125.0</v>
      </c>
      <c r="I22" s="4">
        <v>200.0</v>
      </c>
      <c r="J22" s="1" t="s">
        <v>20</v>
      </c>
      <c r="K22" s="1" t="s">
        <v>20</v>
      </c>
      <c r="L22" s="1" t="s">
        <v>20</v>
      </c>
      <c r="M22" s="1" t="s">
        <v>20</v>
      </c>
      <c r="N22" s="2">
        <v>0.0</v>
      </c>
      <c r="O22" s="2">
        <f t="shared" ref="O22:O23" si="3">1.55/100</f>
        <v>0.0155</v>
      </c>
      <c r="P22" s="2">
        <v>5.0</v>
      </c>
      <c r="Q22" s="2">
        <v>3.0</v>
      </c>
    </row>
    <row r="23" ht="14.25" customHeight="1">
      <c r="A23" s="1" t="s">
        <v>49</v>
      </c>
      <c r="B23" s="1" t="s">
        <v>50</v>
      </c>
      <c r="C23" s="1" t="s">
        <v>46</v>
      </c>
      <c r="D23" s="2" t="s">
        <v>71</v>
      </c>
      <c r="E23" s="1" t="s">
        <v>48</v>
      </c>
      <c r="F23" s="4">
        <v>2.0</v>
      </c>
      <c r="G23" s="4">
        <v>120.0</v>
      </c>
      <c r="H23" s="4">
        <v>100.0</v>
      </c>
      <c r="I23" s="4">
        <v>130.0</v>
      </c>
      <c r="J23" s="1" t="s">
        <v>20</v>
      </c>
      <c r="K23" s="1" t="s">
        <v>20</v>
      </c>
      <c r="L23" s="1" t="s">
        <v>20</v>
      </c>
      <c r="M23" s="1" t="s">
        <v>20</v>
      </c>
      <c r="N23" s="2">
        <v>0.0</v>
      </c>
      <c r="O23" s="2">
        <f t="shared" si="3"/>
        <v>0.0155</v>
      </c>
      <c r="P23" s="2">
        <v>5.0</v>
      </c>
      <c r="Q23" s="2">
        <v>3.0</v>
      </c>
    </row>
    <row r="24" ht="14.25" customHeight="1">
      <c r="A24" s="1" t="s">
        <v>49</v>
      </c>
      <c r="B24" s="1" t="s">
        <v>50</v>
      </c>
      <c r="C24" s="1" t="s">
        <v>51</v>
      </c>
      <c r="D24" s="2" t="s">
        <v>71</v>
      </c>
      <c r="E24" s="1" t="s">
        <v>52</v>
      </c>
      <c r="F24" s="2">
        <v>2.0</v>
      </c>
      <c r="G24" s="2">
        <v>0.0</v>
      </c>
      <c r="H24" s="2">
        <v>0.0</v>
      </c>
      <c r="I24" s="2">
        <v>0.0</v>
      </c>
      <c r="J24" s="1" t="s">
        <v>20</v>
      </c>
      <c r="K24" s="1" t="s">
        <v>20</v>
      </c>
      <c r="L24" s="1" t="s">
        <v>20</v>
      </c>
      <c r="M24" s="1" t="s">
        <v>20</v>
      </c>
      <c r="N24" s="2">
        <v>50.0</v>
      </c>
      <c r="O24" s="1">
        <f>6.5/100</f>
        <v>0.065</v>
      </c>
      <c r="P24" s="2">
        <v>5.0</v>
      </c>
      <c r="Q24" s="2">
        <v>3.0</v>
      </c>
    </row>
    <row r="25" ht="14.25" customHeight="1">
      <c r="A25" s="1" t="s">
        <v>53</v>
      </c>
      <c r="B25" s="1" t="s">
        <v>54</v>
      </c>
      <c r="C25" s="1" t="s">
        <v>55</v>
      </c>
      <c r="D25" s="2" t="s">
        <v>71</v>
      </c>
      <c r="E25" s="1" t="s">
        <v>56</v>
      </c>
      <c r="F25" s="4">
        <v>3.0</v>
      </c>
      <c r="G25" s="4">
        <v>165.0</v>
      </c>
      <c r="H25" s="4">
        <v>125.0</v>
      </c>
      <c r="I25" s="4">
        <v>200.0</v>
      </c>
      <c r="J25" s="1" t="s">
        <v>20</v>
      </c>
      <c r="K25" s="1" t="s">
        <v>20</v>
      </c>
      <c r="L25" s="1" t="s">
        <v>20</v>
      </c>
      <c r="M25" s="1" t="s">
        <v>20</v>
      </c>
      <c r="N25" s="2">
        <v>0.0</v>
      </c>
      <c r="O25" s="2">
        <f>1.25/100</f>
        <v>0.0125</v>
      </c>
      <c r="P25" s="2">
        <v>5.0</v>
      </c>
      <c r="Q25" s="2">
        <v>3.0</v>
      </c>
    </row>
    <row r="26" ht="14.25" customHeight="1">
      <c r="A26" s="1" t="s">
        <v>53</v>
      </c>
      <c r="B26" s="1" t="s">
        <v>54</v>
      </c>
      <c r="C26" s="1" t="s">
        <v>51</v>
      </c>
      <c r="D26" s="2" t="s">
        <v>71</v>
      </c>
      <c r="E26" s="1" t="s">
        <v>52</v>
      </c>
      <c r="F26" s="2">
        <v>3.0</v>
      </c>
      <c r="G26" s="2">
        <v>0.0</v>
      </c>
      <c r="H26" s="2">
        <v>0.0</v>
      </c>
      <c r="I26" s="2">
        <v>0.0</v>
      </c>
      <c r="J26" s="1" t="s">
        <v>20</v>
      </c>
      <c r="K26" s="1" t="s">
        <v>20</v>
      </c>
      <c r="L26" s="1" t="s">
        <v>20</v>
      </c>
      <c r="M26" s="1" t="s">
        <v>20</v>
      </c>
      <c r="N26" s="2">
        <v>50.0</v>
      </c>
      <c r="O26" s="1">
        <f>6.5/100</f>
        <v>0.065</v>
      </c>
      <c r="P26" s="2">
        <v>5.0</v>
      </c>
      <c r="Q26" s="2">
        <v>0.0</v>
      </c>
    </row>
    <row r="27" ht="14.25" customHeight="1">
      <c r="A27" s="1" t="s">
        <v>53</v>
      </c>
      <c r="B27" s="1" t="s">
        <v>54</v>
      </c>
      <c r="C27" s="1" t="s">
        <v>57</v>
      </c>
      <c r="D27" s="2" t="s">
        <v>71</v>
      </c>
      <c r="E27" s="1" t="s">
        <v>58</v>
      </c>
      <c r="F27" s="2">
        <v>3.0</v>
      </c>
      <c r="G27" s="1" t="s">
        <v>20</v>
      </c>
      <c r="H27" s="1" t="s">
        <v>20</v>
      </c>
      <c r="I27" s="1" t="s">
        <v>20</v>
      </c>
      <c r="J27" s="2">
        <v>60.0</v>
      </c>
      <c r="K27" s="2">
        <v>40.0</v>
      </c>
      <c r="L27" s="2">
        <v>20.0</v>
      </c>
      <c r="M27" s="2">
        <v>0.0</v>
      </c>
      <c r="N27" s="2">
        <v>0.0</v>
      </c>
      <c r="O27" s="1">
        <f>2.2/100</f>
        <v>0.022</v>
      </c>
      <c r="P27" s="2">
        <v>5.0</v>
      </c>
      <c r="Q27" s="2">
        <v>0.0</v>
      </c>
    </row>
    <row r="28" ht="14.25" customHeight="1">
      <c r="A28" s="1" t="s">
        <v>59</v>
      </c>
      <c r="B28" s="1" t="s">
        <v>60</v>
      </c>
      <c r="C28" s="1" t="s">
        <v>55</v>
      </c>
      <c r="D28" s="2" t="s">
        <v>71</v>
      </c>
      <c r="E28" s="1" t="s">
        <v>56</v>
      </c>
      <c r="F28" s="2">
        <v>5.0</v>
      </c>
      <c r="G28" s="2">
        <v>45.0</v>
      </c>
      <c r="H28" s="2">
        <v>5.0</v>
      </c>
      <c r="I28" s="2">
        <v>80.0</v>
      </c>
      <c r="J28" s="1" t="s">
        <v>20</v>
      </c>
      <c r="K28" s="1" t="s">
        <v>20</v>
      </c>
      <c r="L28" s="1" t="s">
        <v>20</v>
      </c>
      <c r="M28" s="2" t="s">
        <v>20</v>
      </c>
      <c r="N28" s="2">
        <v>0.0</v>
      </c>
      <c r="O28" s="2">
        <f>1.25/100</f>
        <v>0.0125</v>
      </c>
      <c r="P28" s="2">
        <v>5.0</v>
      </c>
      <c r="Q28" s="2">
        <v>3.0</v>
      </c>
    </row>
    <row r="29" ht="14.25" customHeight="1">
      <c r="A29" s="1" t="s">
        <v>59</v>
      </c>
      <c r="B29" s="1" t="s">
        <v>60</v>
      </c>
      <c r="C29" s="1" t="s">
        <v>46</v>
      </c>
      <c r="D29" s="2" t="s">
        <v>71</v>
      </c>
      <c r="E29" s="1" t="s">
        <v>48</v>
      </c>
      <c r="F29" s="2">
        <v>5.0</v>
      </c>
      <c r="G29" s="2">
        <v>115.0</v>
      </c>
      <c r="H29" s="2">
        <v>75.0</v>
      </c>
      <c r="I29" s="2">
        <v>150.0</v>
      </c>
      <c r="J29" s="1" t="s">
        <v>20</v>
      </c>
      <c r="K29" s="1" t="s">
        <v>20</v>
      </c>
      <c r="L29" s="1" t="s">
        <v>20</v>
      </c>
      <c r="M29" s="2" t="s">
        <v>20</v>
      </c>
      <c r="N29" s="2">
        <v>0.0</v>
      </c>
      <c r="O29" s="2">
        <f>1.55/100</f>
        <v>0.0155</v>
      </c>
      <c r="P29" s="2">
        <v>5.0</v>
      </c>
      <c r="Q29" s="2">
        <v>0.0</v>
      </c>
    </row>
    <row r="30" ht="14.25" customHeight="1">
      <c r="A30" s="1" t="s">
        <v>59</v>
      </c>
      <c r="B30" s="1" t="s">
        <v>60</v>
      </c>
      <c r="C30" s="1" t="s">
        <v>61</v>
      </c>
      <c r="D30" s="2" t="s">
        <v>71</v>
      </c>
      <c r="E30" s="1" t="s">
        <v>62</v>
      </c>
      <c r="F30" s="2">
        <v>5.0</v>
      </c>
      <c r="G30" s="1" t="s">
        <v>20</v>
      </c>
      <c r="H30" s="1" t="s">
        <v>20</v>
      </c>
      <c r="I30" s="1" t="s">
        <v>20</v>
      </c>
      <c r="J30" s="2">
        <v>30.0</v>
      </c>
      <c r="K30" s="2">
        <v>0.0</v>
      </c>
      <c r="L30" s="2">
        <v>0.0</v>
      </c>
      <c r="M30" s="2">
        <v>0.0</v>
      </c>
      <c r="N30" s="2">
        <v>70.0</v>
      </c>
      <c r="O30" s="2">
        <f t="shared" ref="O30:O31" si="4">2.9/100</f>
        <v>0.029</v>
      </c>
      <c r="P30" s="2">
        <v>5.0</v>
      </c>
      <c r="Q30" s="2">
        <v>0.0</v>
      </c>
    </row>
    <row r="31" ht="14.25" customHeight="1">
      <c r="A31" s="1" t="s">
        <v>59</v>
      </c>
      <c r="B31" s="1" t="s">
        <v>60</v>
      </c>
      <c r="C31" s="1" t="s">
        <v>63</v>
      </c>
      <c r="D31" s="2" t="s">
        <v>71</v>
      </c>
      <c r="E31" s="1" t="s">
        <v>64</v>
      </c>
      <c r="F31" s="2">
        <v>5.0</v>
      </c>
      <c r="G31" s="1">
        <v>0.0</v>
      </c>
      <c r="H31" s="1">
        <v>0.0</v>
      </c>
      <c r="I31" s="1">
        <v>0.0</v>
      </c>
      <c r="J31" s="1" t="s">
        <v>20</v>
      </c>
      <c r="K31" s="1" t="s">
        <v>20</v>
      </c>
      <c r="L31" s="1" t="s">
        <v>20</v>
      </c>
      <c r="M31" s="2" t="s">
        <v>20</v>
      </c>
      <c r="N31" s="2">
        <v>70.0</v>
      </c>
      <c r="O31" s="2">
        <f t="shared" si="4"/>
        <v>0.029</v>
      </c>
      <c r="P31" s="2">
        <v>5.0</v>
      </c>
      <c r="Q31" s="2">
        <v>0.0</v>
      </c>
    </row>
    <row r="32" ht="14.25" customHeight="1">
      <c r="O32" s="5"/>
    </row>
    <row r="33" ht="14.25" customHeight="1">
      <c r="O33" s="5"/>
    </row>
    <row r="34" ht="14.25" customHeight="1">
      <c r="O34" s="5"/>
    </row>
    <row r="35" ht="14.25" customHeight="1">
      <c r="O35" s="5"/>
    </row>
    <row r="36" ht="14.25" customHeight="1">
      <c r="O36" s="5"/>
    </row>
    <row r="37" ht="14.25" customHeight="1">
      <c r="O37" s="5"/>
    </row>
    <row r="38" ht="14.25" customHeight="1">
      <c r="O38" s="5"/>
    </row>
    <row r="39" ht="14.25" customHeight="1">
      <c r="O39" s="5"/>
    </row>
    <row r="40" ht="14.25" customHeight="1">
      <c r="O40" s="5"/>
    </row>
    <row r="41" ht="14.25" customHeight="1">
      <c r="O41" s="5"/>
    </row>
    <row r="42" ht="14.25" customHeight="1">
      <c r="O42" s="5"/>
    </row>
    <row r="43" ht="14.25" customHeight="1">
      <c r="O43" s="5"/>
    </row>
    <row r="44" ht="14.25" customHeight="1">
      <c r="O44" s="5"/>
    </row>
    <row r="45" ht="14.25" customHeight="1">
      <c r="O45" s="5"/>
    </row>
    <row r="46" ht="14.25" customHeight="1">
      <c r="O46" s="5"/>
    </row>
    <row r="47" ht="14.25" customHeight="1">
      <c r="O47" s="5"/>
    </row>
    <row r="48" ht="14.25" customHeight="1">
      <c r="O48" s="5"/>
    </row>
    <row r="49" ht="14.25" customHeight="1">
      <c r="A49" s="1" t="s">
        <v>72</v>
      </c>
      <c r="O49" s="5"/>
    </row>
    <row r="50" ht="14.25" customHeight="1">
      <c r="O50" s="5"/>
    </row>
    <row r="51" ht="14.25" customHeight="1">
      <c r="O51" s="5"/>
    </row>
    <row r="52" ht="14.25" customHeight="1">
      <c r="A52" s="2" t="s">
        <v>73</v>
      </c>
      <c r="O52" s="5"/>
    </row>
    <row r="53" ht="14.25" customHeight="1">
      <c r="A53" s="2" t="s">
        <v>74</v>
      </c>
      <c r="O53" s="5"/>
    </row>
    <row r="54" ht="14.25" customHeight="1">
      <c r="A54" s="2" t="s">
        <v>75</v>
      </c>
      <c r="O54" s="5"/>
    </row>
    <row r="55" ht="14.25" customHeight="1">
      <c r="A55" s="2" t="s">
        <v>76</v>
      </c>
      <c r="O55" s="5"/>
    </row>
    <row r="56" ht="14.25" customHeight="1">
      <c r="O56" s="5"/>
    </row>
    <row r="57" ht="14.25" customHeight="1">
      <c r="O57" s="5"/>
    </row>
    <row r="58" ht="14.25" customHeight="1">
      <c r="O58" s="5"/>
    </row>
    <row r="59" ht="14.25" customHeight="1">
      <c r="O59" s="5"/>
    </row>
    <row r="60" ht="14.25" customHeight="1">
      <c r="O60" s="5"/>
    </row>
    <row r="61" ht="14.25" customHeight="1">
      <c r="O61" s="5"/>
    </row>
    <row r="62" ht="14.25" customHeight="1">
      <c r="O62" s="5"/>
    </row>
    <row r="63" ht="14.25" customHeight="1">
      <c r="O63" s="5"/>
    </row>
    <row r="64" ht="14.25" customHeight="1">
      <c r="O64" s="5"/>
    </row>
    <row r="65" ht="14.25" customHeight="1">
      <c r="O65" s="5"/>
    </row>
    <row r="66" ht="14.25" customHeight="1">
      <c r="O66" s="5"/>
    </row>
    <row r="67" ht="14.25" customHeight="1">
      <c r="O67" s="5"/>
    </row>
    <row r="68" ht="14.25" customHeight="1">
      <c r="O68" s="5"/>
    </row>
    <row r="69" ht="14.25" customHeight="1">
      <c r="O69" s="5"/>
    </row>
    <row r="70" ht="14.25" customHeight="1">
      <c r="O70" s="5"/>
    </row>
    <row r="71" ht="14.25" customHeight="1">
      <c r="O71" s="5"/>
    </row>
    <row r="72" ht="14.25" customHeight="1">
      <c r="O72" s="5"/>
    </row>
    <row r="73" ht="14.25" customHeight="1">
      <c r="O73" s="5"/>
    </row>
    <row r="74" ht="14.25" customHeight="1">
      <c r="O74" s="5"/>
    </row>
    <row r="75" ht="14.25" customHeight="1">
      <c r="O75" s="5"/>
    </row>
    <row r="76" ht="14.25" customHeight="1">
      <c r="O76" s="5"/>
    </row>
    <row r="77" ht="14.25" customHeight="1">
      <c r="O77" s="5"/>
    </row>
    <row r="78" ht="14.25" customHeight="1">
      <c r="O78" s="5"/>
    </row>
    <row r="79" ht="14.25" customHeight="1">
      <c r="O79" s="5"/>
    </row>
    <row r="80" ht="14.25" customHeight="1">
      <c r="O80" s="5"/>
    </row>
    <row r="81" ht="14.25" customHeight="1">
      <c r="O81" s="5"/>
    </row>
    <row r="82" ht="14.25" customHeight="1">
      <c r="O82" s="5"/>
    </row>
    <row r="83" ht="14.25" customHeight="1">
      <c r="O83" s="5"/>
    </row>
    <row r="84" ht="14.25" customHeight="1">
      <c r="O84" s="5"/>
    </row>
    <row r="85" ht="14.25" customHeight="1">
      <c r="O85" s="5"/>
    </row>
    <row r="86" ht="14.25" customHeight="1">
      <c r="O86" s="5"/>
    </row>
    <row r="87" ht="14.25" customHeight="1">
      <c r="O87" s="5"/>
    </row>
    <row r="88" ht="14.25" customHeight="1">
      <c r="O88" s="5"/>
    </row>
    <row r="89" ht="14.25" customHeight="1">
      <c r="O89" s="5"/>
    </row>
    <row r="90" ht="14.25" customHeight="1">
      <c r="O90" s="5"/>
    </row>
    <row r="91" ht="14.25" customHeight="1">
      <c r="O91" s="5"/>
    </row>
    <row r="92" ht="14.25" customHeight="1">
      <c r="O92" s="5"/>
    </row>
    <row r="93" ht="14.25" customHeight="1">
      <c r="O93" s="5"/>
    </row>
    <row r="94" ht="14.25" customHeight="1">
      <c r="O94" s="5"/>
    </row>
    <row r="95" ht="14.25" customHeight="1">
      <c r="O95" s="5"/>
    </row>
    <row r="96" ht="14.25" customHeight="1">
      <c r="O96" s="5"/>
    </row>
    <row r="97" ht="14.25" customHeight="1">
      <c r="O97" s="5"/>
    </row>
    <row r="98" ht="14.25" customHeight="1">
      <c r="O98" s="5"/>
    </row>
    <row r="99" ht="14.25" customHeight="1">
      <c r="O99" s="5"/>
    </row>
    <row r="100" ht="14.25" customHeight="1">
      <c r="O100" s="5"/>
    </row>
    <row r="101" ht="14.25" customHeight="1">
      <c r="O101" s="5"/>
    </row>
    <row r="102" ht="14.25" customHeight="1">
      <c r="O102" s="5"/>
    </row>
    <row r="103" ht="14.25" customHeight="1">
      <c r="O103" s="5"/>
    </row>
    <row r="104" ht="14.25" customHeight="1">
      <c r="O104" s="5"/>
    </row>
    <row r="105" ht="14.25" customHeight="1">
      <c r="O105" s="5"/>
    </row>
    <row r="106" ht="14.25" customHeight="1">
      <c r="O106" s="5"/>
    </row>
    <row r="107" ht="14.25" customHeight="1">
      <c r="O107" s="5"/>
    </row>
    <row r="108" ht="14.25" customHeight="1">
      <c r="O108" s="5"/>
    </row>
    <row r="109" ht="14.25" customHeight="1">
      <c r="O109" s="5"/>
    </row>
    <row r="110" ht="14.25" customHeight="1">
      <c r="O110" s="5"/>
    </row>
    <row r="111" ht="14.25" customHeight="1">
      <c r="O111" s="5"/>
    </row>
    <row r="112" ht="14.25" customHeight="1">
      <c r="O112" s="5"/>
    </row>
    <row r="113" ht="14.25" customHeight="1">
      <c r="O113" s="5"/>
    </row>
    <row r="114" ht="14.25" customHeight="1">
      <c r="O114" s="5"/>
    </row>
    <row r="115" ht="14.25" customHeight="1">
      <c r="O115" s="5"/>
    </row>
    <row r="116" ht="14.25" customHeight="1">
      <c r="O116" s="5"/>
    </row>
    <row r="117" ht="14.25" customHeight="1">
      <c r="O117" s="5"/>
    </row>
    <row r="118" ht="14.25" customHeight="1">
      <c r="O118" s="5"/>
    </row>
    <row r="119" ht="14.25" customHeight="1">
      <c r="O119" s="5"/>
    </row>
    <row r="120" ht="14.25" customHeight="1">
      <c r="O120" s="5"/>
    </row>
    <row r="121" ht="14.25" customHeight="1">
      <c r="O121" s="5"/>
    </row>
    <row r="122" ht="14.25" customHeight="1">
      <c r="O122" s="5"/>
    </row>
    <row r="123" ht="14.25" customHeight="1">
      <c r="O123" s="5"/>
    </row>
    <row r="124" ht="14.25" customHeight="1">
      <c r="O124" s="5"/>
    </row>
    <row r="125" ht="14.25" customHeight="1">
      <c r="O125" s="5"/>
    </row>
    <row r="126" ht="14.25" customHeight="1">
      <c r="O126" s="5"/>
    </row>
    <row r="127" ht="14.25" customHeight="1">
      <c r="O127" s="5"/>
    </row>
    <row r="128" ht="14.25" customHeight="1">
      <c r="O128" s="5"/>
    </row>
    <row r="129" ht="14.25" customHeight="1">
      <c r="O129" s="5"/>
    </row>
    <row r="130" ht="14.25" customHeight="1">
      <c r="O130" s="5"/>
    </row>
    <row r="131" ht="14.25" customHeight="1">
      <c r="O131" s="5"/>
    </row>
    <row r="132" ht="14.25" customHeight="1">
      <c r="O132" s="5"/>
    </row>
    <row r="133" ht="14.25" customHeight="1">
      <c r="O133" s="5"/>
    </row>
    <row r="134" ht="14.25" customHeight="1">
      <c r="O134" s="5"/>
    </row>
    <row r="135" ht="14.25" customHeight="1">
      <c r="O135" s="5"/>
    </row>
    <row r="136" ht="14.25" customHeight="1">
      <c r="O136" s="5"/>
    </row>
    <row r="137" ht="14.25" customHeight="1">
      <c r="O137" s="5"/>
    </row>
    <row r="138" ht="14.25" customHeight="1">
      <c r="O138" s="5"/>
    </row>
    <row r="139" ht="14.25" customHeight="1">
      <c r="O139" s="5"/>
    </row>
    <row r="140" ht="14.25" customHeight="1">
      <c r="O140" s="5"/>
    </row>
    <row r="141" ht="14.25" customHeight="1">
      <c r="O141" s="5"/>
    </row>
    <row r="142" ht="14.25" customHeight="1">
      <c r="O142" s="5"/>
    </row>
    <row r="143" ht="14.25" customHeight="1">
      <c r="O143" s="5"/>
    </row>
    <row r="144" ht="14.25" customHeight="1">
      <c r="O144" s="5"/>
    </row>
    <row r="145" ht="14.25" customHeight="1">
      <c r="O145" s="5"/>
    </row>
    <row r="146" ht="14.25" customHeight="1">
      <c r="O146" s="5"/>
    </row>
    <row r="147" ht="14.25" customHeight="1">
      <c r="O147" s="5"/>
    </row>
    <row r="148" ht="14.25" customHeight="1">
      <c r="O148" s="5"/>
    </row>
    <row r="149" ht="14.25" customHeight="1">
      <c r="O149" s="5"/>
    </row>
    <row r="150" ht="14.25" customHeight="1">
      <c r="O150" s="5"/>
    </row>
    <row r="151" ht="14.25" customHeight="1">
      <c r="O151" s="5"/>
    </row>
    <row r="152" ht="14.25" customHeight="1">
      <c r="O152" s="5"/>
    </row>
    <row r="153" ht="14.25" customHeight="1">
      <c r="O153" s="5"/>
    </row>
    <row r="154" ht="14.25" customHeight="1">
      <c r="O154" s="5"/>
    </row>
    <row r="155" ht="14.25" customHeight="1">
      <c r="O155" s="5"/>
    </row>
    <row r="156" ht="14.25" customHeight="1">
      <c r="O156" s="5"/>
    </row>
    <row r="157" ht="14.25" customHeight="1">
      <c r="O157" s="5"/>
    </row>
    <row r="158" ht="14.25" customHeight="1">
      <c r="O158" s="5"/>
    </row>
    <row r="159" ht="14.25" customHeight="1">
      <c r="O159" s="5"/>
    </row>
    <row r="160" ht="14.25" customHeight="1">
      <c r="O160" s="5"/>
    </row>
    <row r="161" ht="14.25" customHeight="1">
      <c r="O161" s="5"/>
    </row>
    <row r="162" ht="14.25" customHeight="1">
      <c r="O162" s="5"/>
    </row>
    <row r="163" ht="14.25" customHeight="1">
      <c r="O163" s="5"/>
    </row>
    <row r="164" ht="14.25" customHeight="1">
      <c r="O164" s="5"/>
    </row>
    <row r="165" ht="14.25" customHeight="1">
      <c r="O165" s="5"/>
    </row>
    <row r="166" ht="14.25" customHeight="1">
      <c r="O166" s="5"/>
    </row>
    <row r="167" ht="14.25" customHeight="1">
      <c r="O167" s="5"/>
    </row>
    <row r="168" ht="14.25" customHeight="1">
      <c r="O168" s="5"/>
    </row>
    <row r="169" ht="14.25" customHeight="1">
      <c r="O169" s="5"/>
    </row>
    <row r="170" ht="14.25" customHeight="1">
      <c r="O170" s="5"/>
    </row>
    <row r="171" ht="14.25" customHeight="1">
      <c r="O171" s="5"/>
    </row>
    <row r="172" ht="14.25" customHeight="1">
      <c r="O172" s="5"/>
    </row>
    <row r="173" ht="14.25" customHeight="1">
      <c r="O173" s="5"/>
    </row>
    <row r="174" ht="14.25" customHeight="1">
      <c r="O174" s="5"/>
    </row>
    <row r="175" ht="14.25" customHeight="1">
      <c r="O175" s="5"/>
    </row>
    <row r="176" ht="14.25" customHeight="1">
      <c r="O176" s="5"/>
    </row>
    <row r="177" ht="14.25" customHeight="1">
      <c r="O177" s="5"/>
    </row>
    <row r="178" ht="14.25" customHeight="1">
      <c r="O178" s="5"/>
    </row>
    <row r="179" ht="14.25" customHeight="1">
      <c r="O179" s="5"/>
    </row>
    <row r="180" ht="14.25" customHeight="1">
      <c r="O180" s="5"/>
    </row>
    <row r="181" ht="14.25" customHeight="1">
      <c r="O181" s="5"/>
    </row>
    <row r="182" ht="14.25" customHeight="1">
      <c r="O182" s="5"/>
    </row>
    <row r="183" ht="14.25" customHeight="1">
      <c r="O183" s="5"/>
    </row>
    <row r="184" ht="14.25" customHeight="1">
      <c r="O184" s="5"/>
    </row>
    <row r="185" ht="14.25" customHeight="1">
      <c r="O185" s="5"/>
    </row>
    <row r="186" ht="14.25" customHeight="1">
      <c r="O186" s="5"/>
    </row>
    <row r="187" ht="14.25" customHeight="1">
      <c r="O187" s="5"/>
    </row>
    <row r="188" ht="14.25" customHeight="1">
      <c r="O188" s="5"/>
    </row>
    <row r="189" ht="14.25" customHeight="1">
      <c r="O189" s="5"/>
    </row>
    <row r="190" ht="14.25" customHeight="1">
      <c r="O190" s="5"/>
    </row>
    <row r="191" ht="14.25" customHeight="1">
      <c r="O191" s="5"/>
    </row>
    <row r="192" ht="14.25" customHeight="1">
      <c r="O192" s="5"/>
    </row>
    <row r="193" ht="14.25" customHeight="1">
      <c r="O193" s="5"/>
    </row>
    <row r="194" ht="14.25" customHeight="1">
      <c r="O194" s="5"/>
    </row>
    <row r="195" ht="14.25" customHeight="1">
      <c r="O195" s="5"/>
    </row>
    <row r="196" ht="14.25" customHeight="1">
      <c r="O196" s="5"/>
    </row>
    <row r="197" ht="14.25" customHeight="1">
      <c r="O197" s="5"/>
    </row>
    <row r="198" ht="14.25" customHeight="1">
      <c r="O198" s="5"/>
    </row>
    <row r="199" ht="14.25" customHeight="1">
      <c r="O199" s="5"/>
    </row>
    <row r="200" ht="14.25" customHeight="1">
      <c r="O200" s="5"/>
    </row>
    <row r="201" ht="14.25" customHeight="1">
      <c r="O201" s="5"/>
    </row>
    <row r="202" ht="14.25" customHeight="1">
      <c r="O202" s="5"/>
    </row>
    <row r="203" ht="14.25" customHeight="1">
      <c r="O203" s="5"/>
    </row>
    <row r="204" ht="14.25" customHeight="1">
      <c r="O204" s="5"/>
    </row>
    <row r="205" ht="14.25" customHeight="1">
      <c r="O205" s="5"/>
    </row>
    <row r="206" ht="14.25" customHeight="1">
      <c r="O206" s="5"/>
    </row>
    <row r="207" ht="14.25" customHeight="1">
      <c r="O207" s="5"/>
    </row>
    <row r="208" ht="14.25" customHeight="1">
      <c r="O208" s="5"/>
    </row>
    <row r="209" ht="14.25" customHeight="1">
      <c r="O209" s="5"/>
    </row>
    <row r="210" ht="14.25" customHeight="1">
      <c r="O210" s="5"/>
    </row>
    <row r="211" ht="14.25" customHeight="1">
      <c r="O211" s="5"/>
    </row>
    <row r="212" ht="14.25" customHeight="1">
      <c r="O212" s="5"/>
    </row>
    <row r="213" ht="14.25" customHeight="1">
      <c r="O213" s="5"/>
    </row>
    <row r="214" ht="14.25" customHeight="1">
      <c r="O214" s="5"/>
    </row>
    <row r="215" ht="14.25" customHeight="1">
      <c r="O215" s="5"/>
    </row>
    <row r="216" ht="14.25" customHeight="1">
      <c r="O216" s="5"/>
    </row>
    <row r="217" ht="14.25" customHeight="1">
      <c r="O217" s="5"/>
    </row>
    <row r="218" ht="14.25" customHeight="1">
      <c r="O218" s="5"/>
    </row>
    <row r="219" ht="14.25" customHeight="1">
      <c r="O219" s="5"/>
    </row>
    <row r="220" ht="14.25" customHeight="1">
      <c r="O220" s="5"/>
    </row>
    <row r="221" ht="14.25" customHeight="1">
      <c r="O221" s="5"/>
    </row>
    <row r="222" ht="14.25" customHeight="1">
      <c r="O222" s="5"/>
    </row>
    <row r="223" ht="14.25" customHeight="1">
      <c r="O223" s="5"/>
    </row>
    <row r="224" ht="14.25" customHeight="1">
      <c r="O224" s="5"/>
    </row>
    <row r="225" ht="14.25" customHeight="1">
      <c r="O225" s="5"/>
    </row>
    <row r="226" ht="14.25" customHeight="1">
      <c r="O226" s="5"/>
    </row>
    <row r="227" ht="14.25" customHeight="1">
      <c r="O227" s="5"/>
    </row>
    <row r="228" ht="14.25" customHeight="1">
      <c r="O228" s="5"/>
    </row>
    <row r="229" ht="14.25" customHeight="1">
      <c r="O229" s="5"/>
    </row>
    <row r="230" ht="14.25" customHeight="1">
      <c r="O230" s="5"/>
    </row>
    <row r="231" ht="14.25" customHeight="1">
      <c r="O231" s="5"/>
    </row>
    <row r="232" ht="14.25" customHeight="1">
      <c r="O232" s="5"/>
    </row>
    <row r="233" ht="14.25" customHeight="1">
      <c r="O233" s="5"/>
    </row>
    <row r="234" ht="14.25" customHeight="1">
      <c r="O234" s="5"/>
    </row>
    <row r="235" ht="14.25" customHeight="1">
      <c r="O235" s="5"/>
    </row>
    <row r="236" ht="14.25" customHeight="1">
      <c r="O236" s="5"/>
    </row>
    <row r="237" ht="14.25" customHeight="1">
      <c r="O237" s="5"/>
    </row>
    <row r="238" ht="14.25" customHeight="1">
      <c r="O238" s="5"/>
    </row>
    <row r="239" ht="14.25" customHeight="1">
      <c r="O239" s="5"/>
    </row>
    <row r="240" ht="14.25" customHeight="1">
      <c r="O240" s="5"/>
    </row>
    <row r="241" ht="14.25" customHeight="1">
      <c r="O241" s="5"/>
    </row>
    <row r="242" ht="14.25" customHeight="1">
      <c r="O242" s="5"/>
    </row>
    <row r="243" ht="14.25" customHeight="1">
      <c r="O243" s="5"/>
    </row>
    <row r="244" ht="14.25" customHeight="1">
      <c r="O244" s="5"/>
    </row>
    <row r="245" ht="14.25" customHeight="1">
      <c r="O245" s="5"/>
    </row>
    <row r="246" ht="14.25" customHeight="1">
      <c r="O246" s="5"/>
    </row>
    <row r="247" ht="14.25" customHeight="1">
      <c r="O247" s="5"/>
    </row>
    <row r="248" ht="14.25" customHeight="1">
      <c r="O248" s="5"/>
    </row>
    <row r="249" ht="14.25" customHeight="1">
      <c r="O249" s="5"/>
    </row>
    <row r="250" ht="14.25" customHeight="1">
      <c r="O250" s="5"/>
    </row>
    <row r="251" ht="14.25" customHeight="1">
      <c r="O251" s="5"/>
    </row>
    <row r="252" ht="14.25" customHeight="1">
      <c r="O252" s="5"/>
    </row>
    <row r="253" ht="14.25" customHeight="1">
      <c r="O253" s="5"/>
    </row>
    <row r="254" ht="14.25" customHeight="1">
      <c r="O254" s="5"/>
    </row>
    <row r="255" ht="14.25" customHeight="1">
      <c r="O255" s="5"/>
    </row>
    <row r="256" ht="14.25" customHeight="1">
      <c r="O256" s="5"/>
    </row>
    <row r="257" ht="14.25" customHeight="1">
      <c r="O257" s="5"/>
    </row>
    <row r="258" ht="14.25" customHeight="1">
      <c r="O258" s="5"/>
    </row>
    <row r="259" ht="14.25" customHeight="1">
      <c r="O259" s="5"/>
    </row>
    <row r="260" ht="14.25" customHeight="1">
      <c r="O260" s="5"/>
    </row>
    <row r="261" ht="14.25" customHeight="1">
      <c r="O261" s="5"/>
    </row>
    <row r="262" ht="14.25" customHeight="1">
      <c r="O262" s="5"/>
    </row>
    <row r="263" ht="14.25" customHeight="1">
      <c r="O263" s="5"/>
    </row>
    <row r="264" ht="14.25" customHeight="1">
      <c r="O264" s="5"/>
    </row>
    <row r="265" ht="14.25" customHeight="1">
      <c r="O265" s="5"/>
    </row>
    <row r="266" ht="14.25" customHeight="1">
      <c r="O266" s="5"/>
    </row>
    <row r="267" ht="14.25" customHeight="1">
      <c r="O267" s="5"/>
    </row>
    <row r="268" ht="14.25" customHeight="1">
      <c r="O268" s="5"/>
    </row>
    <row r="269" ht="14.25" customHeight="1">
      <c r="O269" s="5"/>
    </row>
    <row r="270" ht="14.25" customHeight="1">
      <c r="O270" s="5"/>
    </row>
    <row r="271" ht="14.25" customHeight="1">
      <c r="O271" s="5"/>
    </row>
    <row r="272" ht="14.25" customHeight="1">
      <c r="O272" s="5"/>
    </row>
    <row r="273" ht="14.25" customHeight="1">
      <c r="O273" s="5"/>
    </row>
    <row r="274" ht="14.25" customHeight="1">
      <c r="O274" s="5"/>
    </row>
    <row r="275" ht="14.25" customHeight="1">
      <c r="O275" s="5"/>
    </row>
    <row r="276" ht="14.25" customHeight="1">
      <c r="O276" s="5"/>
    </row>
    <row r="277" ht="14.25" customHeight="1">
      <c r="O277" s="5"/>
    </row>
    <row r="278" ht="14.25" customHeight="1">
      <c r="O278" s="5"/>
    </row>
    <row r="279" ht="14.25" customHeight="1">
      <c r="O279" s="5"/>
    </row>
    <row r="280" ht="14.25" customHeight="1">
      <c r="O280" s="5"/>
    </row>
    <row r="281" ht="14.25" customHeight="1">
      <c r="O281" s="5"/>
    </row>
    <row r="282" ht="14.25" customHeight="1">
      <c r="O282" s="5"/>
    </row>
    <row r="283" ht="14.25" customHeight="1">
      <c r="O283" s="5"/>
    </row>
    <row r="284" ht="14.25" customHeight="1">
      <c r="O284" s="5"/>
    </row>
    <row r="285" ht="14.25" customHeight="1">
      <c r="O285" s="5"/>
    </row>
    <row r="286" ht="14.25" customHeight="1">
      <c r="O286" s="5"/>
    </row>
    <row r="287" ht="14.25" customHeight="1">
      <c r="O287" s="5"/>
    </row>
    <row r="288" ht="14.25" customHeight="1">
      <c r="O288" s="5"/>
    </row>
    <row r="289" ht="14.25" customHeight="1">
      <c r="O289" s="5"/>
    </row>
    <row r="290" ht="14.25" customHeight="1">
      <c r="O290" s="5"/>
    </row>
    <row r="291" ht="14.25" customHeight="1">
      <c r="O291" s="5"/>
    </row>
    <row r="292" ht="14.25" customHeight="1">
      <c r="O292" s="5"/>
    </row>
    <row r="293" ht="14.25" customHeight="1">
      <c r="O293" s="5"/>
    </row>
    <row r="294" ht="14.25" customHeight="1">
      <c r="O294" s="5"/>
    </row>
    <row r="295" ht="14.25" customHeight="1">
      <c r="O295" s="5"/>
    </row>
    <row r="296" ht="14.25" customHeight="1">
      <c r="O296" s="5"/>
    </row>
    <row r="297" ht="14.25" customHeight="1">
      <c r="O297" s="5"/>
    </row>
    <row r="298" ht="14.25" customHeight="1">
      <c r="O298" s="5"/>
    </row>
    <row r="299" ht="14.25" customHeight="1">
      <c r="O299" s="5"/>
    </row>
    <row r="300" ht="14.25" customHeight="1">
      <c r="O300" s="5"/>
    </row>
    <row r="301" ht="14.25" customHeight="1">
      <c r="O301" s="5"/>
    </row>
    <row r="302" ht="14.25" customHeight="1">
      <c r="O302" s="5"/>
    </row>
    <row r="303" ht="14.25" customHeight="1">
      <c r="O303" s="5"/>
    </row>
    <row r="304" ht="14.25" customHeight="1">
      <c r="O304" s="5"/>
    </row>
    <row r="305" ht="14.25" customHeight="1">
      <c r="O305" s="5"/>
    </row>
    <row r="306" ht="14.25" customHeight="1">
      <c r="O306" s="5"/>
    </row>
    <row r="307" ht="14.25" customHeight="1">
      <c r="O307" s="5"/>
    </row>
    <row r="308" ht="14.25" customHeight="1">
      <c r="O308" s="5"/>
    </row>
    <row r="309" ht="14.25" customHeight="1">
      <c r="O309" s="5"/>
    </row>
    <row r="310" ht="14.25" customHeight="1">
      <c r="O310" s="5"/>
    </row>
    <row r="311" ht="14.25" customHeight="1">
      <c r="O311" s="5"/>
    </row>
    <row r="312" ht="14.25" customHeight="1">
      <c r="O312" s="5"/>
    </row>
    <row r="313" ht="14.25" customHeight="1">
      <c r="O313" s="5"/>
    </row>
    <row r="314" ht="14.25" customHeight="1">
      <c r="O314" s="5"/>
    </row>
    <row r="315" ht="14.25" customHeight="1">
      <c r="O315" s="5"/>
    </row>
    <row r="316" ht="14.25" customHeight="1">
      <c r="O316" s="5"/>
    </row>
    <row r="317" ht="14.25" customHeight="1">
      <c r="O317" s="5"/>
    </row>
    <row r="318" ht="14.25" customHeight="1">
      <c r="O318" s="5"/>
    </row>
    <row r="319" ht="14.25" customHeight="1">
      <c r="O319" s="5"/>
    </row>
    <row r="320" ht="14.25" customHeight="1">
      <c r="O320" s="5"/>
    </row>
    <row r="321" ht="14.25" customHeight="1">
      <c r="O321" s="5"/>
    </row>
    <row r="322" ht="14.25" customHeight="1">
      <c r="O322" s="5"/>
    </row>
    <row r="323" ht="14.25" customHeight="1">
      <c r="O323" s="5"/>
    </row>
    <row r="324" ht="14.25" customHeight="1">
      <c r="O324" s="5"/>
    </row>
    <row r="325" ht="14.25" customHeight="1">
      <c r="O325" s="5"/>
    </row>
    <row r="326" ht="14.25" customHeight="1">
      <c r="O326" s="5"/>
    </row>
    <row r="327" ht="14.25" customHeight="1">
      <c r="O327" s="5"/>
    </row>
    <row r="328" ht="14.25" customHeight="1">
      <c r="O328" s="5"/>
    </row>
    <row r="329" ht="14.25" customHeight="1">
      <c r="O329" s="5"/>
    </row>
    <row r="330" ht="14.25" customHeight="1">
      <c r="O330" s="5"/>
    </row>
    <row r="331" ht="14.25" customHeight="1">
      <c r="O331" s="5"/>
    </row>
    <row r="332" ht="14.25" customHeight="1">
      <c r="O332" s="5"/>
    </row>
    <row r="333" ht="14.25" customHeight="1">
      <c r="O333" s="5"/>
    </row>
    <row r="334" ht="14.25" customHeight="1">
      <c r="O334" s="5"/>
    </row>
    <row r="335" ht="14.25" customHeight="1">
      <c r="O335" s="5"/>
    </row>
    <row r="336" ht="14.25" customHeight="1">
      <c r="O336" s="5"/>
    </row>
    <row r="337" ht="14.25" customHeight="1">
      <c r="O337" s="5"/>
    </row>
    <row r="338" ht="14.25" customHeight="1">
      <c r="O338" s="5"/>
    </row>
    <row r="339" ht="14.25" customHeight="1">
      <c r="O339" s="5"/>
    </row>
    <row r="340" ht="14.25" customHeight="1">
      <c r="O340" s="5"/>
    </row>
    <row r="341" ht="14.25" customHeight="1">
      <c r="O341" s="5"/>
    </row>
    <row r="342" ht="14.25" customHeight="1">
      <c r="O342" s="5"/>
    </row>
    <row r="343" ht="14.25" customHeight="1">
      <c r="O343" s="5"/>
    </row>
    <row r="344" ht="14.25" customHeight="1">
      <c r="O344" s="5"/>
    </row>
    <row r="345" ht="14.25" customHeight="1">
      <c r="O345" s="5"/>
    </row>
    <row r="346" ht="14.25" customHeight="1">
      <c r="O346" s="5"/>
    </row>
    <row r="347" ht="14.25" customHeight="1">
      <c r="O347" s="5"/>
    </row>
    <row r="348" ht="14.25" customHeight="1">
      <c r="O348" s="5"/>
    </row>
    <row r="349" ht="14.25" customHeight="1">
      <c r="O349" s="5"/>
    </row>
    <row r="350" ht="14.25" customHeight="1">
      <c r="O350" s="5"/>
    </row>
    <row r="351" ht="14.25" customHeight="1">
      <c r="O351" s="5"/>
    </row>
    <row r="352" ht="14.25" customHeight="1">
      <c r="O352" s="5"/>
    </row>
    <row r="353" ht="14.25" customHeight="1">
      <c r="O353" s="5"/>
    </row>
    <row r="354" ht="14.25" customHeight="1">
      <c r="O354" s="5"/>
    </row>
    <row r="355" ht="14.25" customHeight="1">
      <c r="O355" s="5"/>
    </row>
    <row r="356" ht="14.25" customHeight="1">
      <c r="O356" s="5"/>
    </row>
    <row r="357" ht="14.25" customHeight="1">
      <c r="O357" s="5"/>
    </row>
    <row r="358" ht="14.25" customHeight="1">
      <c r="O358" s="5"/>
    </row>
    <row r="359" ht="14.25" customHeight="1">
      <c r="O359" s="5"/>
    </row>
    <row r="360" ht="14.25" customHeight="1">
      <c r="O360" s="5"/>
    </row>
    <row r="361" ht="14.25" customHeight="1">
      <c r="O361" s="5"/>
    </row>
    <row r="362" ht="14.25" customHeight="1">
      <c r="O362" s="5"/>
    </row>
    <row r="363" ht="14.25" customHeight="1">
      <c r="O363" s="5"/>
    </row>
    <row r="364" ht="14.25" customHeight="1">
      <c r="O364" s="5"/>
    </row>
    <row r="365" ht="14.25" customHeight="1">
      <c r="O365" s="5"/>
    </row>
    <row r="366" ht="14.25" customHeight="1">
      <c r="O366" s="5"/>
    </row>
    <row r="367" ht="14.25" customHeight="1">
      <c r="O367" s="5"/>
    </row>
    <row r="368" ht="14.25" customHeight="1">
      <c r="O368" s="5"/>
    </row>
    <row r="369" ht="14.25" customHeight="1">
      <c r="O369" s="5"/>
    </row>
    <row r="370" ht="14.25" customHeight="1">
      <c r="O370" s="5"/>
    </row>
    <row r="371" ht="14.25" customHeight="1">
      <c r="O371" s="5"/>
    </row>
    <row r="372" ht="14.25" customHeight="1">
      <c r="O372" s="5"/>
    </row>
    <row r="373" ht="14.25" customHeight="1">
      <c r="O373" s="5"/>
    </row>
    <row r="374" ht="14.25" customHeight="1">
      <c r="O374" s="5"/>
    </row>
    <row r="375" ht="14.25" customHeight="1">
      <c r="O375" s="5"/>
    </row>
    <row r="376" ht="14.25" customHeight="1">
      <c r="O376" s="5"/>
    </row>
    <row r="377" ht="14.25" customHeight="1">
      <c r="O377" s="5"/>
    </row>
    <row r="378" ht="14.25" customHeight="1">
      <c r="O378" s="5"/>
    </row>
    <row r="379" ht="14.25" customHeight="1">
      <c r="O379" s="5"/>
    </row>
    <row r="380" ht="14.25" customHeight="1">
      <c r="O380" s="5"/>
    </row>
    <row r="381" ht="14.25" customHeight="1">
      <c r="O381" s="5"/>
    </row>
    <row r="382" ht="14.25" customHeight="1">
      <c r="O382" s="5"/>
    </row>
    <row r="383" ht="14.25" customHeight="1">
      <c r="O383" s="5"/>
    </row>
    <row r="384" ht="14.25" customHeight="1">
      <c r="O384" s="5"/>
    </row>
    <row r="385" ht="14.25" customHeight="1">
      <c r="O385" s="5"/>
    </row>
    <row r="386" ht="14.25" customHeight="1">
      <c r="O386" s="5"/>
    </row>
    <row r="387" ht="14.25" customHeight="1">
      <c r="O387" s="5"/>
    </row>
    <row r="388" ht="14.25" customHeight="1">
      <c r="O388" s="5"/>
    </row>
    <row r="389" ht="14.25" customHeight="1">
      <c r="O389" s="5"/>
    </row>
    <row r="390" ht="14.25" customHeight="1">
      <c r="O390" s="5"/>
    </row>
    <row r="391" ht="14.25" customHeight="1">
      <c r="O391" s="5"/>
    </row>
    <row r="392" ht="14.25" customHeight="1">
      <c r="O392" s="5"/>
    </row>
    <row r="393" ht="14.25" customHeight="1">
      <c r="O393" s="5"/>
    </row>
    <row r="394" ht="14.25" customHeight="1">
      <c r="O394" s="5"/>
    </row>
    <row r="395" ht="14.25" customHeight="1">
      <c r="O395" s="5"/>
    </row>
    <row r="396" ht="14.25" customHeight="1">
      <c r="O396" s="5"/>
    </row>
    <row r="397" ht="14.25" customHeight="1">
      <c r="O397" s="5"/>
    </row>
    <row r="398" ht="14.25" customHeight="1">
      <c r="O398" s="5"/>
    </row>
    <row r="399" ht="14.25" customHeight="1">
      <c r="O399" s="5"/>
    </row>
    <row r="400" ht="14.25" customHeight="1">
      <c r="O400" s="5"/>
    </row>
    <row r="401" ht="14.25" customHeight="1">
      <c r="O401" s="5"/>
    </row>
    <row r="402" ht="14.25" customHeight="1">
      <c r="O402" s="5"/>
    </row>
    <row r="403" ht="14.25" customHeight="1">
      <c r="O403" s="5"/>
    </row>
    <row r="404" ht="14.25" customHeight="1">
      <c r="O404" s="5"/>
    </row>
    <row r="405" ht="14.25" customHeight="1">
      <c r="O405" s="5"/>
    </row>
    <row r="406" ht="14.25" customHeight="1">
      <c r="O406" s="5"/>
    </row>
    <row r="407" ht="14.25" customHeight="1">
      <c r="O407" s="5"/>
    </row>
    <row r="408" ht="14.25" customHeight="1">
      <c r="O408" s="5"/>
    </row>
    <row r="409" ht="14.25" customHeight="1">
      <c r="O409" s="5"/>
    </row>
    <row r="410" ht="14.25" customHeight="1">
      <c r="O410" s="5"/>
    </row>
    <row r="411" ht="14.25" customHeight="1">
      <c r="O411" s="5"/>
    </row>
    <row r="412" ht="14.25" customHeight="1">
      <c r="O412" s="5"/>
    </row>
    <row r="413" ht="14.25" customHeight="1">
      <c r="O413" s="5"/>
    </row>
    <row r="414" ht="14.25" customHeight="1">
      <c r="O414" s="5"/>
    </row>
    <row r="415" ht="14.25" customHeight="1">
      <c r="O415" s="5"/>
    </row>
    <row r="416" ht="14.25" customHeight="1">
      <c r="O416" s="5"/>
    </row>
    <row r="417" ht="14.25" customHeight="1">
      <c r="O417" s="5"/>
    </row>
    <row r="418" ht="14.25" customHeight="1">
      <c r="O418" s="5"/>
    </row>
    <row r="419" ht="14.25" customHeight="1">
      <c r="O419" s="5"/>
    </row>
    <row r="420" ht="14.25" customHeight="1">
      <c r="O420" s="5"/>
    </row>
    <row r="421" ht="14.25" customHeight="1">
      <c r="O421" s="5"/>
    </row>
    <row r="422" ht="14.25" customHeight="1">
      <c r="O422" s="5"/>
    </row>
    <row r="423" ht="14.25" customHeight="1">
      <c r="O423" s="5"/>
    </row>
    <row r="424" ht="14.25" customHeight="1">
      <c r="O424" s="5"/>
    </row>
    <row r="425" ht="14.25" customHeight="1">
      <c r="O425" s="5"/>
    </row>
    <row r="426" ht="14.25" customHeight="1">
      <c r="O426" s="5"/>
    </row>
    <row r="427" ht="14.25" customHeight="1">
      <c r="O427" s="5"/>
    </row>
    <row r="428" ht="14.25" customHeight="1">
      <c r="O428" s="5"/>
    </row>
    <row r="429" ht="14.25" customHeight="1">
      <c r="O429" s="5"/>
    </row>
    <row r="430" ht="14.25" customHeight="1">
      <c r="O430" s="5"/>
    </row>
    <row r="431" ht="14.25" customHeight="1">
      <c r="O431" s="5"/>
    </row>
    <row r="432" ht="14.25" customHeight="1">
      <c r="O432" s="5"/>
    </row>
    <row r="433" ht="14.25" customHeight="1">
      <c r="O433" s="5"/>
    </row>
    <row r="434" ht="14.25" customHeight="1">
      <c r="O434" s="5"/>
    </row>
    <row r="435" ht="14.25" customHeight="1">
      <c r="O435" s="5"/>
    </row>
    <row r="436" ht="14.25" customHeight="1">
      <c r="O436" s="5"/>
    </row>
    <row r="437" ht="14.25" customHeight="1">
      <c r="O437" s="5"/>
    </row>
    <row r="438" ht="14.25" customHeight="1">
      <c r="O438" s="5"/>
    </row>
    <row r="439" ht="14.25" customHeight="1">
      <c r="O439" s="5"/>
    </row>
    <row r="440" ht="14.25" customHeight="1">
      <c r="O440" s="5"/>
    </row>
    <row r="441" ht="14.25" customHeight="1">
      <c r="O441" s="5"/>
    </row>
    <row r="442" ht="14.25" customHeight="1">
      <c r="O442" s="5"/>
    </row>
    <row r="443" ht="14.25" customHeight="1">
      <c r="O443" s="5"/>
    </row>
    <row r="444" ht="14.25" customHeight="1">
      <c r="O444" s="5"/>
    </row>
    <row r="445" ht="14.25" customHeight="1">
      <c r="O445" s="5"/>
    </row>
    <row r="446" ht="14.25" customHeight="1">
      <c r="O446" s="5"/>
    </row>
    <row r="447" ht="14.25" customHeight="1">
      <c r="O447" s="5"/>
    </row>
    <row r="448" ht="14.25" customHeight="1">
      <c r="O448" s="5"/>
    </row>
    <row r="449" ht="14.25" customHeight="1">
      <c r="O449" s="5"/>
    </row>
    <row r="450" ht="14.25" customHeight="1">
      <c r="O450" s="5"/>
    </row>
    <row r="451" ht="14.25" customHeight="1">
      <c r="O451" s="5"/>
    </row>
    <row r="452" ht="14.25" customHeight="1">
      <c r="O452" s="5"/>
    </row>
    <row r="453" ht="14.25" customHeight="1">
      <c r="O453" s="5"/>
    </row>
    <row r="454" ht="14.25" customHeight="1">
      <c r="O454" s="5"/>
    </row>
    <row r="455" ht="14.25" customHeight="1">
      <c r="O455" s="5"/>
    </row>
    <row r="456" ht="14.25" customHeight="1">
      <c r="O456" s="5"/>
    </row>
    <row r="457" ht="14.25" customHeight="1">
      <c r="O457" s="5"/>
    </row>
    <row r="458" ht="14.25" customHeight="1">
      <c r="O458" s="5"/>
    </row>
    <row r="459" ht="14.25" customHeight="1">
      <c r="O459" s="5"/>
    </row>
    <row r="460" ht="14.25" customHeight="1">
      <c r="O460" s="5"/>
    </row>
    <row r="461" ht="14.25" customHeight="1">
      <c r="O461" s="5"/>
    </row>
    <row r="462" ht="14.25" customHeight="1">
      <c r="O462" s="5"/>
    </row>
    <row r="463" ht="14.25" customHeight="1">
      <c r="O463" s="5"/>
    </row>
    <row r="464" ht="14.25" customHeight="1">
      <c r="O464" s="5"/>
    </row>
    <row r="465" ht="14.25" customHeight="1">
      <c r="O465" s="5"/>
    </row>
    <row r="466" ht="14.25" customHeight="1">
      <c r="O466" s="5"/>
    </row>
    <row r="467" ht="14.25" customHeight="1">
      <c r="O467" s="5"/>
    </row>
    <row r="468" ht="14.25" customHeight="1">
      <c r="O468" s="5"/>
    </row>
    <row r="469" ht="14.25" customHeight="1">
      <c r="O469" s="5"/>
    </row>
    <row r="470" ht="14.25" customHeight="1">
      <c r="O470" s="5"/>
    </row>
    <row r="471" ht="14.25" customHeight="1">
      <c r="O471" s="5"/>
    </row>
    <row r="472" ht="14.25" customHeight="1">
      <c r="O472" s="5"/>
    </row>
    <row r="473" ht="14.25" customHeight="1">
      <c r="O473" s="5"/>
    </row>
    <row r="474" ht="14.25" customHeight="1">
      <c r="O474" s="5"/>
    </row>
    <row r="475" ht="14.25" customHeight="1">
      <c r="O475" s="5"/>
    </row>
    <row r="476" ht="14.25" customHeight="1">
      <c r="O476" s="5"/>
    </row>
    <row r="477" ht="14.25" customHeight="1">
      <c r="O477" s="5"/>
    </row>
    <row r="478" ht="14.25" customHeight="1">
      <c r="O478" s="5"/>
    </row>
    <row r="479" ht="14.25" customHeight="1">
      <c r="O479" s="5"/>
    </row>
    <row r="480" ht="14.25" customHeight="1">
      <c r="O480" s="5"/>
    </row>
    <row r="481" ht="14.25" customHeight="1">
      <c r="O481" s="5"/>
    </row>
    <row r="482" ht="14.25" customHeight="1">
      <c r="O482" s="5"/>
    </row>
    <row r="483" ht="14.25" customHeight="1">
      <c r="O483" s="5"/>
    </row>
    <row r="484" ht="14.25" customHeight="1">
      <c r="O484" s="5"/>
    </row>
    <row r="485" ht="14.25" customHeight="1">
      <c r="O485" s="5"/>
    </row>
    <row r="486" ht="14.25" customHeight="1">
      <c r="O486" s="5"/>
    </row>
    <row r="487" ht="14.25" customHeight="1">
      <c r="O487" s="5"/>
    </row>
    <row r="488" ht="14.25" customHeight="1">
      <c r="O488" s="5"/>
    </row>
    <row r="489" ht="14.25" customHeight="1">
      <c r="O489" s="5"/>
    </row>
    <row r="490" ht="14.25" customHeight="1">
      <c r="O490" s="5"/>
    </row>
    <row r="491" ht="14.25" customHeight="1">
      <c r="O491" s="5"/>
    </row>
    <row r="492" ht="14.25" customHeight="1">
      <c r="O492" s="5"/>
    </row>
    <row r="493" ht="14.25" customHeight="1">
      <c r="O493" s="5"/>
    </row>
    <row r="494" ht="14.25" customHeight="1">
      <c r="O494" s="5"/>
    </row>
    <row r="495" ht="14.25" customHeight="1">
      <c r="O495" s="5"/>
    </row>
    <row r="496" ht="14.25" customHeight="1">
      <c r="O496" s="5"/>
    </row>
    <row r="497" ht="14.25" customHeight="1">
      <c r="O497" s="5"/>
    </row>
    <row r="498" ht="14.25" customHeight="1">
      <c r="O498" s="5"/>
    </row>
    <row r="499" ht="14.25" customHeight="1">
      <c r="O499" s="5"/>
    </row>
    <row r="500" ht="14.25" customHeight="1">
      <c r="O500" s="5"/>
    </row>
    <row r="501" ht="14.25" customHeight="1">
      <c r="O501" s="5"/>
    </row>
    <row r="502" ht="14.25" customHeight="1">
      <c r="O502" s="5"/>
    </row>
    <row r="503" ht="14.25" customHeight="1">
      <c r="O503" s="5"/>
    </row>
    <row r="504" ht="14.25" customHeight="1">
      <c r="O504" s="5"/>
    </row>
    <row r="505" ht="14.25" customHeight="1">
      <c r="O505" s="5"/>
    </row>
    <row r="506" ht="14.25" customHeight="1">
      <c r="O506" s="5"/>
    </row>
    <row r="507" ht="14.25" customHeight="1">
      <c r="O507" s="5"/>
    </row>
    <row r="508" ht="14.25" customHeight="1">
      <c r="O508" s="5"/>
    </row>
    <row r="509" ht="14.25" customHeight="1">
      <c r="O509" s="5"/>
    </row>
    <row r="510" ht="14.25" customHeight="1">
      <c r="O510" s="5"/>
    </row>
    <row r="511" ht="14.25" customHeight="1">
      <c r="O511" s="5"/>
    </row>
    <row r="512" ht="14.25" customHeight="1">
      <c r="O512" s="5"/>
    </row>
    <row r="513" ht="14.25" customHeight="1">
      <c r="O513" s="5"/>
    </row>
    <row r="514" ht="14.25" customHeight="1">
      <c r="O514" s="5"/>
    </row>
    <row r="515" ht="14.25" customHeight="1">
      <c r="O515" s="5"/>
    </row>
    <row r="516" ht="14.25" customHeight="1">
      <c r="O516" s="5"/>
    </row>
    <row r="517" ht="14.25" customHeight="1">
      <c r="O517" s="5"/>
    </row>
    <row r="518" ht="14.25" customHeight="1">
      <c r="O518" s="5"/>
    </row>
    <row r="519" ht="14.25" customHeight="1">
      <c r="O519" s="5"/>
    </row>
    <row r="520" ht="14.25" customHeight="1">
      <c r="O520" s="5"/>
    </row>
    <row r="521" ht="14.25" customHeight="1">
      <c r="O521" s="5"/>
    </row>
    <row r="522" ht="14.25" customHeight="1">
      <c r="O522" s="5"/>
    </row>
    <row r="523" ht="14.25" customHeight="1">
      <c r="O523" s="5"/>
    </row>
    <row r="524" ht="14.25" customHeight="1">
      <c r="O524" s="5"/>
    </row>
    <row r="525" ht="14.25" customHeight="1">
      <c r="O525" s="5"/>
    </row>
    <row r="526" ht="14.25" customHeight="1">
      <c r="O526" s="5"/>
    </row>
    <row r="527" ht="14.25" customHeight="1">
      <c r="O527" s="5"/>
    </row>
    <row r="528" ht="14.25" customHeight="1">
      <c r="O528" s="5"/>
    </row>
    <row r="529" ht="14.25" customHeight="1">
      <c r="O529" s="5"/>
    </row>
    <row r="530" ht="14.25" customHeight="1">
      <c r="O530" s="5"/>
    </row>
    <row r="531" ht="14.25" customHeight="1">
      <c r="O531" s="5"/>
    </row>
    <row r="532" ht="14.25" customHeight="1">
      <c r="O532" s="5"/>
    </row>
    <row r="533" ht="14.25" customHeight="1">
      <c r="O533" s="5"/>
    </row>
    <row r="534" ht="14.25" customHeight="1">
      <c r="O534" s="5"/>
    </row>
    <row r="535" ht="14.25" customHeight="1">
      <c r="O535" s="5"/>
    </row>
    <row r="536" ht="14.25" customHeight="1">
      <c r="O536" s="5"/>
    </row>
    <row r="537" ht="14.25" customHeight="1">
      <c r="O537" s="5"/>
    </row>
    <row r="538" ht="14.25" customHeight="1">
      <c r="O538" s="5"/>
    </row>
    <row r="539" ht="14.25" customHeight="1">
      <c r="O539" s="5"/>
    </row>
    <row r="540" ht="14.25" customHeight="1">
      <c r="O540" s="5"/>
    </row>
    <row r="541" ht="14.25" customHeight="1">
      <c r="O541" s="5"/>
    </row>
    <row r="542" ht="14.25" customHeight="1">
      <c r="O542" s="5"/>
    </row>
    <row r="543" ht="14.25" customHeight="1">
      <c r="O543" s="5"/>
    </row>
    <row r="544" ht="14.25" customHeight="1">
      <c r="O544" s="5"/>
    </row>
    <row r="545" ht="14.25" customHeight="1">
      <c r="O545" s="5"/>
    </row>
    <row r="546" ht="14.25" customHeight="1">
      <c r="O546" s="5"/>
    </row>
    <row r="547" ht="14.25" customHeight="1">
      <c r="O547" s="5"/>
    </row>
    <row r="548" ht="14.25" customHeight="1">
      <c r="O548" s="5"/>
    </row>
    <row r="549" ht="14.25" customHeight="1">
      <c r="O549" s="5"/>
    </row>
    <row r="550" ht="14.25" customHeight="1">
      <c r="O550" s="5"/>
    </row>
    <row r="551" ht="14.25" customHeight="1">
      <c r="O551" s="5"/>
    </row>
    <row r="552" ht="14.25" customHeight="1">
      <c r="O552" s="5"/>
    </row>
    <row r="553" ht="14.25" customHeight="1">
      <c r="O553" s="5"/>
    </row>
    <row r="554" ht="14.25" customHeight="1">
      <c r="O554" s="5"/>
    </row>
    <row r="555" ht="14.25" customHeight="1">
      <c r="O555" s="5"/>
    </row>
    <row r="556" ht="14.25" customHeight="1">
      <c r="O556" s="5"/>
    </row>
    <row r="557" ht="14.25" customHeight="1">
      <c r="O557" s="5"/>
    </row>
    <row r="558" ht="14.25" customHeight="1">
      <c r="O558" s="5"/>
    </row>
    <row r="559" ht="14.25" customHeight="1">
      <c r="O559" s="5"/>
    </row>
    <row r="560" ht="14.25" customHeight="1">
      <c r="O560" s="5"/>
    </row>
    <row r="561" ht="14.25" customHeight="1">
      <c r="O561" s="5"/>
    </row>
    <row r="562" ht="14.25" customHeight="1">
      <c r="O562" s="5"/>
    </row>
    <row r="563" ht="14.25" customHeight="1">
      <c r="O563" s="5"/>
    </row>
    <row r="564" ht="14.25" customHeight="1">
      <c r="O564" s="5"/>
    </row>
    <row r="565" ht="14.25" customHeight="1">
      <c r="O565" s="5"/>
    </row>
    <row r="566" ht="14.25" customHeight="1">
      <c r="O566" s="5"/>
    </row>
    <row r="567" ht="14.25" customHeight="1">
      <c r="O567" s="5"/>
    </row>
    <row r="568" ht="14.25" customHeight="1">
      <c r="O568" s="5"/>
    </row>
    <row r="569" ht="14.25" customHeight="1">
      <c r="O569" s="5"/>
    </row>
    <row r="570" ht="14.25" customHeight="1">
      <c r="O570" s="5"/>
    </row>
    <row r="571" ht="14.25" customHeight="1">
      <c r="O571" s="5"/>
    </row>
    <row r="572" ht="14.25" customHeight="1">
      <c r="O572" s="5"/>
    </row>
    <row r="573" ht="14.25" customHeight="1">
      <c r="O573" s="5"/>
    </row>
    <row r="574" ht="14.25" customHeight="1">
      <c r="O574" s="5"/>
    </row>
    <row r="575" ht="14.25" customHeight="1">
      <c r="O575" s="5"/>
    </row>
    <row r="576" ht="14.25" customHeight="1">
      <c r="O576" s="5"/>
    </row>
    <row r="577" ht="14.25" customHeight="1">
      <c r="O577" s="5"/>
    </row>
    <row r="578" ht="14.25" customHeight="1">
      <c r="O578" s="5"/>
    </row>
    <row r="579" ht="14.25" customHeight="1">
      <c r="O579" s="5"/>
    </row>
    <row r="580" ht="14.25" customHeight="1">
      <c r="O580" s="5"/>
    </row>
    <row r="581" ht="14.25" customHeight="1">
      <c r="O581" s="5"/>
    </row>
    <row r="582" ht="14.25" customHeight="1">
      <c r="O582" s="5"/>
    </row>
    <row r="583" ht="14.25" customHeight="1">
      <c r="O583" s="5"/>
    </row>
    <row r="584" ht="14.25" customHeight="1">
      <c r="O584" s="5"/>
    </row>
    <row r="585" ht="14.25" customHeight="1">
      <c r="O585" s="5"/>
    </row>
    <row r="586" ht="14.25" customHeight="1">
      <c r="O586" s="5"/>
    </row>
    <row r="587" ht="14.25" customHeight="1">
      <c r="O587" s="5"/>
    </row>
    <row r="588" ht="14.25" customHeight="1">
      <c r="O588" s="5"/>
    </row>
    <row r="589" ht="14.25" customHeight="1">
      <c r="O589" s="5"/>
    </row>
    <row r="590" ht="14.25" customHeight="1">
      <c r="O590" s="5"/>
    </row>
    <row r="591" ht="14.25" customHeight="1">
      <c r="O591" s="5"/>
    </row>
    <row r="592" ht="14.25" customHeight="1">
      <c r="O592" s="5"/>
    </row>
    <row r="593" ht="14.25" customHeight="1">
      <c r="O593" s="5"/>
    </row>
    <row r="594" ht="14.25" customHeight="1">
      <c r="O594" s="5"/>
    </row>
    <row r="595" ht="14.25" customHeight="1">
      <c r="O595" s="5"/>
    </row>
    <row r="596" ht="14.25" customHeight="1">
      <c r="O596" s="5"/>
    </row>
    <row r="597" ht="14.25" customHeight="1">
      <c r="O597" s="5"/>
    </row>
    <row r="598" ht="14.25" customHeight="1">
      <c r="O598" s="5"/>
    </row>
    <row r="599" ht="14.25" customHeight="1">
      <c r="O599" s="5"/>
    </row>
    <row r="600" ht="14.25" customHeight="1">
      <c r="O600" s="5"/>
    </row>
    <row r="601" ht="14.25" customHeight="1">
      <c r="O601" s="5"/>
    </row>
    <row r="602" ht="14.25" customHeight="1">
      <c r="O602" s="5"/>
    </row>
    <row r="603" ht="14.25" customHeight="1">
      <c r="O603" s="5"/>
    </row>
    <row r="604" ht="14.25" customHeight="1">
      <c r="O604" s="5"/>
    </row>
    <row r="605" ht="14.25" customHeight="1">
      <c r="O605" s="5"/>
    </row>
    <row r="606" ht="14.25" customHeight="1">
      <c r="O606" s="5"/>
    </row>
    <row r="607" ht="14.25" customHeight="1">
      <c r="O607" s="5"/>
    </row>
    <row r="608" ht="14.25" customHeight="1">
      <c r="O608" s="5"/>
    </row>
    <row r="609" ht="14.25" customHeight="1">
      <c r="O609" s="5"/>
    </row>
    <row r="610" ht="14.25" customHeight="1">
      <c r="O610" s="5"/>
    </row>
    <row r="611" ht="14.25" customHeight="1">
      <c r="O611" s="5"/>
    </row>
    <row r="612" ht="14.25" customHeight="1">
      <c r="O612" s="5"/>
    </row>
    <row r="613" ht="14.25" customHeight="1">
      <c r="O613" s="5"/>
    </row>
    <row r="614" ht="14.25" customHeight="1">
      <c r="O614" s="5"/>
    </row>
    <row r="615" ht="14.25" customHeight="1">
      <c r="O615" s="5"/>
    </row>
    <row r="616" ht="14.25" customHeight="1">
      <c r="O616" s="5"/>
    </row>
    <row r="617" ht="14.25" customHeight="1">
      <c r="O617" s="5"/>
    </row>
    <row r="618" ht="14.25" customHeight="1">
      <c r="O618" s="5"/>
    </row>
    <row r="619" ht="14.25" customHeight="1">
      <c r="O619" s="5"/>
    </row>
    <row r="620" ht="14.25" customHeight="1">
      <c r="O620" s="5"/>
    </row>
    <row r="621" ht="14.25" customHeight="1">
      <c r="O621" s="5"/>
    </row>
    <row r="622" ht="14.25" customHeight="1">
      <c r="O622" s="5"/>
    </row>
    <row r="623" ht="14.25" customHeight="1">
      <c r="O623" s="5"/>
    </row>
    <row r="624" ht="14.25" customHeight="1">
      <c r="O624" s="5"/>
    </row>
    <row r="625" ht="14.25" customHeight="1">
      <c r="O625" s="5"/>
    </row>
    <row r="626" ht="14.25" customHeight="1">
      <c r="O626" s="5"/>
    </row>
    <row r="627" ht="14.25" customHeight="1">
      <c r="O627" s="5"/>
    </row>
    <row r="628" ht="14.25" customHeight="1">
      <c r="O628" s="5"/>
    </row>
    <row r="629" ht="14.25" customHeight="1">
      <c r="O629" s="5"/>
    </row>
    <row r="630" ht="14.25" customHeight="1">
      <c r="O630" s="5"/>
    </row>
    <row r="631" ht="14.25" customHeight="1">
      <c r="O631" s="5"/>
    </row>
    <row r="632" ht="14.25" customHeight="1">
      <c r="O632" s="5"/>
    </row>
    <row r="633" ht="14.25" customHeight="1">
      <c r="O633" s="5"/>
    </row>
    <row r="634" ht="14.25" customHeight="1">
      <c r="O634" s="5"/>
    </row>
    <row r="635" ht="14.25" customHeight="1">
      <c r="O635" s="5"/>
    </row>
    <row r="636" ht="14.25" customHeight="1">
      <c r="O636" s="5"/>
    </row>
    <row r="637" ht="14.25" customHeight="1">
      <c r="O637" s="5"/>
    </row>
    <row r="638" ht="14.25" customHeight="1">
      <c r="O638" s="5"/>
    </row>
    <row r="639" ht="14.25" customHeight="1">
      <c r="O639" s="5"/>
    </row>
    <row r="640" ht="14.25" customHeight="1">
      <c r="O640" s="5"/>
    </row>
    <row r="641" ht="14.25" customHeight="1">
      <c r="O641" s="5"/>
    </row>
    <row r="642" ht="14.25" customHeight="1">
      <c r="O642" s="5"/>
    </row>
    <row r="643" ht="14.25" customHeight="1">
      <c r="O643" s="5"/>
    </row>
    <row r="644" ht="14.25" customHeight="1">
      <c r="O644" s="5"/>
    </row>
    <row r="645" ht="14.25" customHeight="1">
      <c r="O645" s="5"/>
    </row>
    <row r="646" ht="14.25" customHeight="1">
      <c r="O646" s="5"/>
    </row>
    <row r="647" ht="14.25" customHeight="1">
      <c r="O647" s="5"/>
    </row>
    <row r="648" ht="14.25" customHeight="1">
      <c r="O648" s="5"/>
    </row>
    <row r="649" ht="14.25" customHeight="1">
      <c r="O649" s="5"/>
    </row>
    <row r="650" ht="14.25" customHeight="1">
      <c r="O650" s="5"/>
    </row>
    <row r="651" ht="14.25" customHeight="1">
      <c r="O651" s="5"/>
    </row>
    <row r="652" ht="14.25" customHeight="1">
      <c r="O652" s="5"/>
    </row>
    <row r="653" ht="14.25" customHeight="1">
      <c r="O653" s="5"/>
    </row>
    <row r="654" ht="14.25" customHeight="1">
      <c r="O654" s="5"/>
    </row>
    <row r="655" ht="14.25" customHeight="1">
      <c r="O655" s="5"/>
    </row>
    <row r="656" ht="14.25" customHeight="1">
      <c r="O656" s="5"/>
    </row>
    <row r="657" ht="14.25" customHeight="1">
      <c r="O657" s="5"/>
    </row>
    <row r="658" ht="14.25" customHeight="1">
      <c r="O658" s="5"/>
    </row>
    <row r="659" ht="14.25" customHeight="1">
      <c r="O659" s="5"/>
    </row>
    <row r="660" ht="14.25" customHeight="1">
      <c r="O660" s="5"/>
    </row>
    <row r="661" ht="14.25" customHeight="1">
      <c r="O661" s="5"/>
    </row>
    <row r="662" ht="14.25" customHeight="1">
      <c r="O662" s="5"/>
    </row>
    <row r="663" ht="14.25" customHeight="1">
      <c r="O663" s="5"/>
    </row>
    <row r="664" ht="14.25" customHeight="1">
      <c r="O664" s="5"/>
    </row>
    <row r="665" ht="14.25" customHeight="1">
      <c r="O665" s="5"/>
    </row>
    <row r="666" ht="14.25" customHeight="1">
      <c r="O666" s="5"/>
    </row>
    <row r="667" ht="14.25" customHeight="1">
      <c r="O667" s="5"/>
    </row>
    <row r="668" ht="14.25" customHeight="1">
      <c r="O668" s="5"/>
    </row>
    <row r="669" ht="14.25" customHeight="1">
      <c r="O669" s="5"/>
    </row>
    <row r="670" ht="14.25" customHeight="1">
      <c r="O670" s="5"/>
    </row>
    <row r="671" ht="14.25" customHeight="1">
      <c r="O671" s="5"/>
    </row>
    <row r="672" ht="14.25" customHeight="1">
      <c r="O672" s="5"/>
    </row>
    <row r="673" ht="14.25" customHeight="1">
      <c r="O673" s="5"/>
    </row>
    <row r="674" ht="14.25" customHeight="1">
      <c r="O674" s="5"/>
    </row>
    <row r="675" ht="14.25" customHeight="1">
      <c r="O675" s="5"/>
    </row>
    <row r="676" ht="14.25" customHeight="1">
      <c r="O676" s="5"/>
    </row>
    <row r="677" ht="14.25" customHeight="1">
      <c r="O677" s="5"/>
    </row>
    <row r="678" ht="14.25" customHeight="1">
      <c r="O678" s="5"/>
    </row>
    <row r="679" ht="14.25" customHeight="1">
      <c r="O679" s="5"/>
    </row>
    <row r="680" ht="14.25" customHeight="1">
      <c r="O680" s="5"/>
    </row>
    <row r="681" ht="14.25" customHeight="1">
      <c r="O681" s="5"/>
    </row>
    <row r="682" ht="14.25" customHeight="1">
      <c r="O682" s="5"/>
    </row>
    <row r="683" ht="14.25" customHeight="1">
      <c r="O683" s="5"/>
    </row>
    <row r="684" ht="14.25" customHeight="1">
      <c r="O684" s="5"/>
    </row>
    <row r="685" ht="14.25" customHeight="1">
      <c r="O685" s="5"/>
    </row>
    <row r="686" ht="14.25" customHeight="1">
      <c r="O686" s="5"/>
    </row>
    <row r="687" ht="14.25" customHeight="1">
      <c r="O687" s="5"/>
    </row>
    <row r="688" ht="14.25" customHeight="1">
      <c r="O688" s="5"/>
    </row>
    <row r="689" ht="14.25" customHeight="1">
      <c r="O689" s="5"/>
    </row>
    <row r="690" ht="14.25" customHeight="1">
      <c r="O690" s="5"/>
    </row>
    <row r="691" ht="14.25" customHeight="1">
      <c r="O691" s="5"/>
    </row>
    <row r="692" ht="14.25" customHeight="1">
      <c r="O692" s="5"/>
    </row>
    <row r="693" ht="14.25" customHeight="1">
      <c r="O693" s="5"/>
    </row>
    <row r="694" ht="14.25" customHeight="1">
      <c r="O694" s="5"/>
    </row>
    <row r="695" ht="14.25" customHeight="1">
      <c r="O695" s="5"/>
    </row>
    <row r="696" ht="14.25" customHeight="1">
      <c r="O696" s="5"/>
    </row>
    <row r="697" ht="14.25" customHeight="1">
      <c r="O697" s="5"/>
    </row>
    <row r="698" ht="14.25" customHeight="1">
      <c r="O698" s="5"/>
    </row>
    <row r="699" ht="14.25" customHeight="1">
      <c r="O699" s="5"/>
    </row>
    <row r="700" ht="14.25" customHeight="1">
      <c r="O700" s="5"/>
    </row>
    <row r="701" ht="14.25" customHeight="1">
      <c r="O701" s="5"/>
    </row>
    <row r="702" ht="14.25" customHeight="1">
      <c r="O702" s="5"/>
    </row>
    <row r="703" ht="14.25" customHeight="1">
      <c r="O703" s="5"/>
    </row>
    <row r="704" ht="14.25" customHeight="1">
      <c r="O704" s="5"/>
    </row>
    <row r="705" ht="14.25" customHeight="1">
      <c r="O705" s="5"/>
    </row>
    <row r="706" ht="14.25" customHeight="1">
      <c r="O706" s="5"/>
    </row>
    <row r="707" ht="14.25" customHeight="1">
      <c r="O707" s="5"/>
    </row>
    <row r="708" ht="14.25" customHeight="1">
      <c r="O708" s="5"/>
    </row>
    <row r="709" ht="14.25" customHeight="1">
      <c r="O709" s="5"/>
    </row>
    <row r="710" ht="14.25" customHeight="1">
      <c r="O710" s="5"/>
    </row>
    <row r="711" ht="14.25" customHeight="1">
      <c r="O711" s="5"/>
    </row>
    <row r="712" ht="14.25" customHeight="1">
      <c r="O712" s="5"/>
    </row>
    <row r="713" ht="14.25" customHeight="1">
      <c r="O713" s="5"/>
    </row>
    <row r="714" ht="14.25" customHeight="1">
      <c r="O714" s="5"/>
    </row>
    <row r="715" ht="14.25" customHeight="1">
      <c r="O715" s="5"/>
    </row>
    <row r="716" ht="14.25" customHeight="1">
      <c r="O716" s="5"/>
    </row>
    <row r="717" ht="14.25" customHeight="1">
      <c r="O717" s="5"/>
    </row>
    <row r="718" ht="14.25" customHeight="1">
      <c r="O718" s="5"/>
    </row>
    <row r="719" ht="14.25" customHeight="1">
      <c r="O719" s="5"/>
    </row>
    <row r="720" ht="14.25" customHeight="1">
      <c r="O720" s="5"/>
    </row>
    <row r="721" ht="14.25" customHeight="1">
      <c r="O721" s="5"/>
    </row>
    <row r="722" ht="14.25" customHeight="1">
      <c r="O722" s="5"/>
    </row>
    <row r="723" ht="14.25" customHeight="1">
      <c r="O723" s="5"/>
    </row>
    <row r="724" ht="14.25" customHeight="1">
      <c r="O724" s="5"/>
    </row>
    <row r="725" ht="14.25" customHeight="1">
      <c r="O725" s="5"/>
    </row>
    <row r="726" ht="14.25" customHeight="1">
      <c r="O726" s="5"/>
    </row>
    <row r="727" ht="14.25" customHeight="1">
      <c r="O727" s="5"/>
    </row>
    <row r="728" ht="14.25" customHeight="1">
      <c r="O728" s="5"/>
    </row>
    <row r="729" ht="14.25" customHeight="1">
      <c r="O729" s="5"/>
    </row>
    <row r="730" ht="14.25" customHeight="1">
      <c r="O730" s="5"/>
    </row>
    <row r="731" ht="14.25" customHeight="1">
      <c r="O731" s="5"/>
    </row>
    <row r="732" ht="14.25" customHeight="1">
      <c r="O732" s="5"/>
    </row>
    <row r="733" ht="14.25" customHeight="1">
      <c r="O733" s="5"/>
    </row>
    <row r="734" ht="14.25" customHeight="1">
      <c r="O734" s="5"/>
    </row>
    <row r="735" ht="14.25" customHeight="1">
      <c r="O735" s="5"/>
    </row>
    <row r="736" ht="14.25" customHeight="1">
      <c r="O736" s="5"/>
    </row>
    <row r="737" ht="14.25" customHeight="1">
      <c r="O737" s="5"/>
    </row>
    <row r="738" ht="14.25" customHeight="1">
      <c r="O738" s="5"/>
    </row>
    <row r="739" ht="14.25" customHeight="1">
      <c r="O739" s="5"/>
    </row>
    <row r="740" ht="14.25" customHeight="1">
      <c r="O740" s="5"/>
    </row>
    <row r="741" ht="14.25" customHeight="1">
      <c r="O741" s="5"/>
    </row>
    <row r="742" ht="14.25" customHeight="1">
      <c r="O742" s="5"/>
    </row>
    <row r="743" ht="14.25" customHeight="1">
      <c r="O743" s="5"/>
    </row>
    <row r="744" ht="14.25" customHeight="1">
      <c r="O744" s="5"/>
    </row>
    <row r="745" ht="14.25" customHeight="1">
      <c r="O745" s="5"/>
    </row>
    <row r="746" ht="14.25" customHeight="1">
      <c r="O746" s="5"/>
    </row>
    <row r="747" ht="14.25" customHeight="1">
      <c r="O747" s="5"/>
    </row>
    <row r="748" ht="14.25" customHeight="1">
      <c r="O748" s="5"/>
    </row>
    <row r="749" ht="14.25" customHeight="1">
      <c r="O749" s="5"/>
    </row>
    <row r="750" ht="14.25" customHeight="1">
      <c r="O750" s="5"/>
    </row>
    <row r="751" ht="14.25" customHeight="1">
      <c r="O751" s="5"/>
    </row>
    <row r="752" ht="14.25" customHeight="1">
      <c r="O752" s="5"/>
    </row>
    <row r="753" ht="14.25" customHeight="1">
      <c r="O753" s="5"/>
    </row>
    <row r="754" ht="14.25" customHeight="1">
      <c r="O754" s="5"/>
    </row>
    <row r="755" ht="14.25" customHeight="1">
      <c r="O755" s="5"/>
    </row>
    <row r="756" ht="14.25" customHeight="1">
      <c r="O756" s="5"/>
    </row>
    <row r="757" ht="14.25" customHeight="1">
      <c r="O757" s="5"/>
    </row>
    <row r="758" ht="14.25" customHeight="1">
      <c r="O758" s="5"/>
    </row>
    <row r="759" ht="14.25" customHeight="1">
      <c r="O759" s="5"/>
    </row>
    <row r="760" ht="14.25" customHeight="1">
      <c r="O760" s="5"/>
    </row>
    <row r="761" ht="14.25" customHeight="1">
      <c r="O761" s="5"/>
    </row>
    <row r="762" ht="14.25" customHeight="1">
      <c r="O762" s="5"/>
    </row>
    <row r="763" ht="14.25" customHeight="1">
      <c r="O763" s="5"/>
    </row>
    <row r="764" ht="14.25" customHeight="1">
      <c r="O764" s="5"/>
    </row>
    <row r="765" ht="14.25" customHeight="1">
      <c r="O765" s="5"/>
    </row>
    <row r="766" ht="14.25" customHeight="1">
      <c r="O766" s="5"/>
    </row>
    <row r="767" ht="14.25" customHeight="1">
      <c r="O767" s="5"/>
    </row>
    <row r="768" ht="14.25" customHeight="1">
      <c r="O768" s="5"/>
    </row>
    <row r="769" ht="14.25" customHeight="1">
      <c r="O769" s="5"/>
    </row>
    <row r="770" ht="14.25" customHeight="1">
      <c r="O770" s="5"/>
    </row>
    <row r="771" ht="14.25" customHeight="1">
      <c r="O771" s="5"/>
    </row>
    <row r="772" ht="14.25" customHeight="1">
      <c r="O772" s="5"/>
    </row>
    <row r="773" ht="14.25" customHeight="1">
      <c r="O773" s="5"/>
    </row>
    <row r="774" ht="14.25" customHeight="1">
      <c r="O774" s="5"/>
    </row>
    <row r="775" ht="14.25" customHeight="1">
      <c r="O775" s="5"/>
    </row>
    <row r="776" ht="14.25" customHeight="1">
      <c r="O776" s="5"/>
    </row>
    <row r="777" ht="14.25" customHeight="1">
      <c r="O777" s="5"/>
    </row>
    <row r="778" ht="14.25" customHeight="1">
      <c r="O778" s="5"/>
    </row>
    <row r="779" ht="14.25" customHeight="1">
      <c r="O779" s="5"/>
    </row>
    <row r="780" ht="14.25" customHeight="1">
      <c r="O780" s="5"/>
    </row>
    <row r="781" ht="14.25" customHeight="1">
      <c r="O781" s="5"/>
    </row>
    <row r="782" ht="14.25" customHeight="1">
      <c r="O782" s="5"/>
    </row>
    <row r="783" ht="14.25" customHeight="1">
      <c r="O783" s="5"/>
    </row>
    <row r="784" ht="14.25" customHeight="1">
      <c r="O784" s="5"/>
    </row>
    <row r="785" ht="14.25" customHeight="1">
      <c r="O785" s="5"/>
    </row>
    <row r="786" ht="14.25" customHeight="1">
      <c r="O786" s="5"/>
    </row>
    <row r="787" ht="14.25" customHeight="1">
      <c r="O787" s="5"/>
    </row>
    <row r="788" ht="14.25" customHeight="1">
      <c r="O788" s="5"/>
    </row>
    <row r="789" ht="14.25" customHeight="1">
      <c r="O789" s="5"/>
    </row>
    <row r="790" ht="14.25" customHeight="1">
      <c r="O790" s="5"/>
    </row>
    <row r="791" ht="14.25" customHeight="1">
      <c r="O791" s="5"/>
    </row>
    <row r="792" ht="14.25" customHeight="1">
      <c r="O792" s="5"/>
    </row>
    <row r="793" ht="14.25" customHeight="1">
      <c r="O793" s="5"/>
    </row>
    <row r="794" ht="14.25" customHeight="1">
      <c r="O794" s="5"/>
    </row>
    <row r="795" ht="14.25" customHeight="1">
      <c r="O795" s="5"/>
    </row>
    <row r="796" ht="14.25" customHeight="1">
      <c r="O796" s="5"/>
    </row>
    <row r="797" ht="14.25" customHeight="1">
      <c r="O797" s="5"/>
    </row>
    <row r="798" ht="14.25" customHeight="1">
      <c r="O798" s="5"/>
    </row>
    <row r="799" ht="14.25" customHeight="1">
      <c r="O799" s="5"/>
    </row>
    <row r="800" ht="14.25" customHeight="1">
      <c r="O800" s="5"/>
    </row>
    <row r="801" ht="14.25" customHeight="1">
      <c r="O801" s="5"/>
    </row>
    <row r="802" ht="14.25" customHeight="1">
      <c r="O802" s="5"/>
    </row>
    <row r="803" ht="14.25" customHeight="1">
      <c r="O803" s="5"/>
    </row>
    <row r="804" ht="14.25" customHeight="1">
      <c r="O804" s="5"/>
    </row>
    <row r="805" ht="14.25" customHeight="1">
      <c r="O805" s="5"/>
    </row>
    <row r="806" ht="14.25" customHeight="1">
      <c r="O806" s="5"/>
    </row>
    <row r="807" ht="14.25" customHeight="1">
      <c r="O807" s="5"/>
    </row>
    <row r="808" ht="14.25" customHeight="1">
      <c r="O808" s="5"/>
    </row>
    <row r="809" ht="14.25" customHeight="1">
      <c r="O809" s="5"/>
    </row>
    <row r="810" ht="14.25" customHeight="1">
      <c r="O810" s="5"/>
    </row>
    <row r="811" ht="14.25" customHeight="1">
      <c r="O811" s="5"/>
    </row>
    <row r="812" ht="14.25" customHeight="1">
      <c r="O812" s="5"/>
    </row>
    <row r="813" ht="14.25" customHeight="1">
      <c r="O813" s="5"/>
    </row>
    <row r="814" ht="14.25" customHeight="1">
      <c r="O814" s="5"/>
    </row>
    <row r="815" ht="14.25" customHeight="1">
      <c r="O815" s="5"/>
    </row>
    <row r="816" ht="14.25" customHeight="1">
      <c r="O816" s="5"/>
    </row>
    <row r="817" ht="14.25" customHeight="1">
      <c r="O817" s="5"/>
    </row>
    <row r="818" ht="14.25" customHeight="1">
      <c r="O818" s="5"/>
    </row>
    <row r="819" ht="14.25" customHeight="1">
      <c r="O819" s="5"/>
    </row>
    <row r="820" ht="14.25" customHeight="1">
      <c r="O820" s="5"/>
    </row>
    <row r="821" ht="14.25" customHeight="1">
      <c r="O821" s="5"/>
    </row>
    <row r="822" ht="14.25" customHeight="1">
      <c r="O822" s="5"/>
    </row>
    <row r="823" ht="14.25" customHeight="1">
      <c r="O823" s="5"/>
    </row>
    <row r="824" ht="14.25" customHeight="1">
      <c r="O824" s="5"/>
    </row>
    <row r="825" ht="14.25" customHeight="1">
      <c r="O825" s="5"/>
    </row>
    <row r="826" ht="14.25" customHeight="1">
      <c r="O826" s="5"/>
    </row>
    <row r="827" ht="14.25" customHeight="1">
      <c r="O827" s="5"/>
    </row>
    <row r="828" ht="14.25" customHeight="1">
      <c r="O828" s="5"/>
    </row>
    <row r="829" ht="14.25" customHeight="1">
      <c r="O829" s="5"/>
    </row>
    <row r="830" ht="14.25" customHeight="1">
      <c r="O830" s="5"/>
    </row>
    <row r="831" ht="14.25" customHeight="1">
      <c r="O831" s="5"/>
    </row>
    <row r="832" ht="14.25" customHeight="1">
      <c r="O832" s="5"/>
    </row>
    <row r="833" ht="14.25" customHeight="1">
      <c r="O833" s="5"/>
    </row>
    <row r="834" ht="14.25" customHeight="1">
      <c r="O834" s="5"/>
    </row>
    <row r="835" ht="14.25" customHeight="1">
      <c r="O835" s="5"/>
    </row>
    <row r="836" ht="14.25" customHeight="1">
      <c r="O836" s="5"/>
    </row>
    <row r="837" ht="14.25" customHeight="1">
      <c r="O837" s="5"/>
    </row>
    <row r="838" ht="14.25" customHeight="1">
      <c r="O838" s="5"/>
    </row>
    <row r="839" ht="14.25" customHeight="1">
      <c r="O839" s="5"/>
    </row>
    <row r="840" ht="14.25" customHeight="1">
      <c r="O840" s="5"/>
    </row>
    <row r="841" ht="14.25" customHeight="1">
      <c r="O841" s="5"/>
    </row>
    <row r="842" ht="14.25" customHeight="1">
      <c r="O842" s="5"/>
    </row>
    <row r="843" ht="14.25" customHeight="1">
      <c r="O843" s="5"/>
    </row>
    <row r="844" ht="14.25" customHeight="1">
      <c r="O844" s="5"/>
    </row>
    <row r="845" ht="14.25" customHeight="1">
      <c r="O845" s="5"/>
    </row>
    <row r="846" ht="14.25" customHeight="1">
      <c r="O846" s="5"/>
    </row>
    <row r="847" ht="14.25" customHeight="1">
      <c r="O847" s="5"/>
    </row>
    <row r="848" ht="14.25" customHeight="1">
      <c r="O848" s="5"/>
    </row>
    <row r="849" ht="14.25" customHeight="1">
      <c r="O849" s="5"/>
    </row>
    <row r="850" ht="14.25" customHeight="1">
      <c r="O850" s="5"/>
    </row>
    <row r="851" ht="14.25" customHeight="1">
      <c r="O851" s="5"/>
    </row>
    <row r="852" ht="14.25" customHeight="1">
      <c r="O852" s="5"/>
    </row>
    <row r="853" ht="14.25" customHeight="1">
      <c r="O853" s="5"/>
    </row>
    <row r="854" ht="14.25" customHeight="1">
      <c r="O854" s="5"/>
    </row>
    <row r="855" ht="14.25" customHeight="1">
      <c r="O855" s="5"/>
    </row>
    <row r="856" ht="14.25" customHeight="1">
      <c r="O856" s="5"/>
    </row>
    <row r="857" ht="14.25" customHeight="1">
      <c r="O857" s="5"/>
    </row>
    <row r="858" ht="14.25" customHeight="1">
      <c r="O858" s="5"/>
    </row>
    <row r="859" ht="14.25" customHeight="1">
      <c r="O859" s="5"/>
    </row>
    <row r="860" ht="14.25" customHeight="1">
      <c r="O860" s="5"/>
    </row>
    <row r="861" ht="14.25" customHeight="1">
      <c r="O861" s="5"/>
    </row>
    <row r="862" ht="14.25" customHeight="1">
      <c r="O862" s="5"/>
    </row>
    <row r="863" ht="14.25" customHeight="1">
      <c r="O863" s="5"/>
    </row>
    <row r="864" ht="14.25" customHeight="1">
      <c r="O864" s="5"/>
    </row>
    <row r="865" ht="14.25" customHeight="1">
      <c r="O865" s="5"/>
    </row>
    <row r="866" ht="14.25" customHeight="1">
      <c r="O866" s="5"/>
    </row>
    <row r="867" ht="14.25" customHeight="1">
      <c r="O867" s="5"/>
    </row>
    <row r="868" ht="14.25" customHeight="1">
      <c r="O868" s="5"/>
    </row>
    <row r="869" ht="14.25" customHeight="1">
      <c r="O869" s="5"/>
    </row>
    <row r="870" ht="14.25" customHeight="1">
      <c r="O870" s="5"/>
    </row>
    <row r="871" ht="14.25" customHeight="1">
      <c r="O871" s="5"/>
    </row>
    <row r="872" ht="14.25" customHeight="1">
      <c r="O872" s="5"/>
    </row>
    <row r="873" ht="14.25" customHeight="1">
      <c r="O873" s="5"/>
    </row>
    <row r="874" ht="14.25" customHeight="1">
      <c r="O874" s="5"/>
    </row>
    <row r="875" ht="14.25" customHeight="1">
      <c r="O875" s="5"/>
    </row>
    <row r="876" ht="14.25" customHeight="1">
      <c r="O876" s="5"/>
    </row>
    <row r="877" ht="14.25" customHeight="1">
      <c r="O877" s="5"/>
    </row>
    <row r="878" ht="14.25" customHeight="1">
      <c r="O878" s="5"/>
    </row>
    <row r="879" ht="14.25" customHeight="1">
      <c r="O879" s="5"/>
    </row>
    <row r="880" ht="14.25" customHeight="1">
      <c r="O880" s="5"/>
    </row>
    <row r="881" ht="14.25" customHeight="1">
      <c r="O881" s="5"/>
    </row>
    <row r="882" ht="14.25" customHeight="1">
      <c r="O882" s="5"/>
    </row>
    <row r="883" ht="14.25" customHeight="1">
      <c r="O883" s="5"/>
    </row>
    <row r="884" ht="14.25" customHeight="1">
      <c r="O884" s="5"/>
    </row>
    <row r="885" ht="14.25" customHeight="1">
      <c r="O885" s="5"/>
    </row>
    <row r="886" ht="14.25" customHeight="1">
      <c r="O886" s="5"/>
    </row>
    <row r="887" ht="14.25" customHeight="1">
      <c r="O887" s="5"/>
    </row>
    <row r="888" ht="14.25" customHeight="1">
      <c r="O888" s="5"/>
    </row>
    <row r="889" ht="14.25" customHeight="1">
      <c r="O889" s="5"/>
    </row>
    <row r="890" ht="14.25" customHeight="1">
      <c r="O890" s="5"/>
    </row>
    <row r="891" ht="14.25" customHeight="1">
      <c r="O891" s="5"/>
    </row>
    <row r="892" ht="14.25" customHeight="1">
      <c r="O892" s="5"/>
    </row>
    <row r="893" ht="14.25" customHeight="1">
      <c r="O893" s="5"/>
    </row>
    <row r="894" ht="14.25" customHeight="1">
      <c r="O894" s="5"/>
    </row>
    <row r="895" ht="14.25" customHeight="1">
      <c r="O895" s="5"/>
    </row>
    <row r="896" ht="14.25" customHeight="1">
      <c r="O896" s="5"/>
    </row>
    <row r="897" ht="14.25" customHeight="1">
      <c r="O897" s="5"/>
    </row>
    <row r="898" ht="14.25" customHeight="1">
      <c r="O898" s="5"/>
    </row>
    <row r="899" ht="14.25" customHeight="1">
      <c r="O899" s="5"/>
    </row>
    <row r="900" ht="14.25" customHeight="1">
      <c r="O900" s="5"/>
    </row>
    <row r="901" ht="14.25" customHeight="1">
      <c r="O901" s="5"/>
    </row>
    <row r="902" ht="14.25" customHeight="1">
      <c r="O902" s="5"/>
    </row>
    <row r="903" ht="14.25" customHeight="1">
      <c r="O903" s="5"/>
    </row>
    <row r="904" ht="14.25" customHeight="1">
      <c r="O904" s="5"/>
    </row>
    <row r="905" ht="14.25" customHeight="1">
      <c r="O905" s="5"/>
    </row>
    <row r="906" ht="14.25" customHeight="1">
      <c r="O906" s="5"/>
    </row>
    <row r="907" ht="14.25" customHeight="1">
      <c r="O907" s="5"/>
    </row>
    <row r="908" ht="14.25" customHeight="1">
      <c r="O908" s="5"/>
    </row>
    <row r="909" ht="14.25" customHeight="1">
      <c r="O909" s="5"/>
    </row>
    <row r="910" ht="14.25" customHeight="1">
      <c r="O910" s="5"/>
    </row>
    <row r="911" ht="14.25" customHeight="1">
      <c r="O911" s="5"/>
    </row>
    <row r="912" ht="14.25" customHeight="1">
      <c r="O912" s="5"/>
    </row>
    <row r="913" ht="14.25" customHeight="1">
      <c r="O913" s="5"/>
    </row>
    <row r="914" ht="14.25" customHeight="1">
      <c r="O914" s="5"/>
    </row>
    <row r="915" ht="14.25" customHeight="1">
      <c r="O915" s="5"/>
    </row>
    <row r="916" ht="14.25" customHeight="1">
      <c r="O916" s="5"/>
    </row>
    <row r="917" ht="14.25" customHeight="1">
      <c r="O917" s="5"/>
    </row>
    <row r="918" ht="14.25" customHeight="1">
      <c r="O918" s="5"/>
    </row>
    <row r="919" ht="14.25" customHeight="1">
      <c r="O919" s="5"/>
    </row>
    <row r="920" ht="14.25" customHeight="1">
      <c r="O920" s="5"/>
    </row>
    <row r="921" ht="14.25" customHeight="1">
      <c r="O921" s="5"/>
    </row>
    <row r="922" ht="14.25" customHeight="1">
      <c r="O922" s="5"/>
    </row>
    <row r="923" ht="14.25" customHeight="1">
      <c r="O923" s="5"/>
    </row>
    <row r="924" ht="14.25" customHeight="1">
      <c r="O924" s="5"/>
    </row>
    <row r="925" ht="14.25" customHeight="1">
      <c r="O925" s="5"/>
    </row>
    <row r="926" ht="14.25" customHeight="1">
      <c r="O926" s="5"/>
    </row>
    <row r="927" ht="14.25" customHeight="1">
      <c r="O927" s="5"/>
    </row>
    <row r="928" ht="14.25" customHeight="1">
      <c r="O928" s="5"/>
    </row>
    <row r="929" ht="14.25" customHeight="1">
      <c r="O929" s="5"/>
    </row>
    <row r="930" ht="14.25" customHeight="1">
      <c r="O930" s="5"/>
    </row>
    <row r="931" ht="14.25" customHeight="1">
      <c r="O931" s="5"/>
    </row>
    <row r="932" ht="14.25" customHeight="1">
      <c r="O932" s="5"/>
    </row>
    <row r="933" ht="14.25" customHeight="1">
      <c r="O933" s="5"/>
    </row>
    <row r="934" ht="14.25" customHeight="1">
      <c r="O934" s="5"/>
    </row>
    <row r="935" ht="14.25" customHeight="1">
      <c r="O935" s="5"/>
    </row>
    <row r="936" ht="14.25" customHeight="1">
      <c r="O936" s="5"/>
    </row>
    <row r="937" ht="14.25" customHeight="1">
      <c r="O937" s="5"/>
    </row>
    <row r="938" ht="14.25" customHeight="1">
      <c r="O938" s="5"/>
    </row>
    <row r="939" ht="14.25" customHeight="1">
      <c r="O939" s="5"/>
    </row>
    <row r="940" ht="14.25" customHeight="1">
      <c r="O940" s="5"/>
    </row>
    <row r="941" ht="14.25" customHeight="1">
      <c r="O941" s="5"/>
    </row>
    <row r="942" ht="14.25" customHeight="1">
      <c r="O942" s="5"/>
    </row>
    <row r="943" ht="14.25" customHeight="1">
      <c r="O943" s="5"/>
    </row>
    <row r="944" ht="14.25" customHeight="1">
      <c r="O944" s="5"/>
    </row>
    <row r="945" ht="14.25" customHeight="1">
      <c r="O945" s="5"/>
    </row>
    <row r="946" ht="14.25" customHeight="1">
      <c r="O946" s="5"/>
    </row>
    <row r="947" ht="14.25" customHeight="1">
      <c r="O947" s="5"/>
    </row>
    <row r="948" ht="14.25" customHeight="1">
      <c r="O948" s="5"/>
    </row>
    <row r="949" ht="14.25" customHeight="1">
      <c r="O949" s="5"/>
    </row>
    <row r="950" ht="14.25" customHeight="1">
      <c r="O950" s="5"/>
    </row>
    <row r="951" ht="14.25" customHeight="1">
      <c r="O951" s="5"/>
    </row>
    <row r="952" ht="14.25" customHeight="1">
      <c r="O952" s="5"/>
    </row>
    <row r="953" ht="14.25" customHeight="1">
      <c r="O953" s="5"/>
    </row>
    <row r="954" ht="14.25" customHeight="1">
      <c r="O954" s="5"/>
    </row>
    <row r="955" ht="14.25" customHeight="1">
      <c r="O955" s="5"/>
    </row>
    <row r="956" ht="14.25" customHeight="1">
      <c r="O956" s="5"/>
    </row>
    <row r="957" ht="14.25" customHeight="1">
      <c r="O957" s="5"/>
    </row>
    <row r="958" ht="14.25" customHeight="1">
      <c r="O958" s="5"/>
    </row>
    <row r="959" ht="14.25" customHeight="1">
      <c r="O959" s="5"/>
    </row>
    <row r="960" ht="14.25" customHeight="1">
      <c r="O960" s="5"/>
    </row>
    <row r="961" ht="14.25" customHeight="1">
      <c r="O961" s="5"/>
    </row>
    <row r="962" ht="14.25" customHeight="1">
      <c r="O962" s="5"/>
    </row>
    <row r="963" ht="14.25" customHeight="1">
      <c r="O963" s="5"/>
    </row>
    <row r="964" ht="14.25" customHeight="1">
      <c r="O964" s="5"/>
    </row>
    <row r="965" ht="14.25" customHeight="1">
      <c r="O965" s="5"/>
    </row>
    <row r="966" ht="14.25" customHeight="1">
      <c r="O966" s="5"/>
    </row>
    <row r="967" ht="14.25" customHeight="1">
      <c r="O967" s="5"/>
    </row>
    <row r="968" ht="14.25" customHeight="1">
      <c r="O968" s="5"/>
    </row>
    <row r="969" ht="14.25" customHeight="1">
      <c r="O969" s="5"/>
    </row>
    <row r="970" ht="14.25" customHeight="1">
      <c r="O970" s="5"/>
    </row>
    <row r="971" ht="14.25" customHeight="1">
      <c r="O971" s="5"/>
    </row>
    <row r="972" ht="14.25" customHeight="1">
      <c r="O972" s="5"/>
    </row>
    <row r="973" ht="14.25" customHeight="1">
      <c r="O973" s="5"/>
    </row>
    <row r="974" ht="14.25" customHeight="1">
      <c r="O974" s="5"/>
    </row>
    <row r="975" ht="14.25" customHeight="1">
      <c r="O975" s="5"/>
    </row>
    <row r="976" ht="14.25" customHeight="1">
      <c r="O976" s="5"/>
    </row>
    <row r="977" ht="14.25" customHeight="1">
      <c r="O977" s="5"/>
    </row>
    <row r="978" ht="14.25" customHeight="1">
      <c r="O978" s="5"/>
    </row>
    <row r="979" ht="14.25" customHeight="1">
      <c r="O979" s="5"/>
    </row>
    <row r="980" ht="14.25" customHeight="1">
      <c r="O980" s="5"/>
    </row>
    <row r="981" ht="14.25" customHeight="1">
      <c r="O981" s="5"/>
    </row>
    <row r="982" ht="14.25" customHeight="1">
      <c r="O982" s="5"/>
    </row>
    <row r="983" ht="14.25" customHeight="1">
      <c r="O983" s="5"/>
    </row>
    <row r="984" ht="14.25" customHeight="1">
      <c r="O984" s="5"/>
    </row>
    <row r="985" ht="14.25" customHeight="1">
      <c r="O985" s="5"/>
    </row>
    <row r="986" ht="14.25" customHeight="1">
      <c r="O986" s="5"/>
    </row>
    <row r="987" ht="14.25" customHeight="1">
      <c r="O987" s="5"/>
    </row>
    <row r="988" ht="14.25" customHeight="1">
      <c r="O988" s="5"/>
    </row>
    <row r="989" ht="14.25" customHeight="1">
      <c r="O989" s="5"/>
    </row>
    <row r="990" ht="14.25" customHeight="1">
      <c r="O990" s="5"/>
    </row>
    <row r="991" ht="14.25" customHeight="1">
      <c r="O991" s="5"/>
    </row>
    <row r="992" ht="14.25" customHeight="1">
      <c r="O992" s="5"/>
    </row>
    <row r="993" ht="14.25" customHeight="1">
      <c r="O993" s="5"/>
    </row>
    <row r="994" ht="14.25" customHeight="1">
      <c r="O994" s="5"/>
    </row>
    <row r="995" ht="14.25" customHeight="1">
      <c r="O995" s="5"/>
    </row>
    <row r="996" ht="14.25" customHeight="1">
      <c r="O996" s="5"/>
    </row>
    <row r="997" ht="14.25" customHeight="1">
      <c r="O997" s="5"/>
    </row>
    <row r="998" ht="14.25" customHeight="1">
      <c r="O998" s="5"/>
    </row>
    <row r="999" ht="14.25" customHeight="1">
      <c r="O999" s="5"/>
    </row>
    <row r="1000" ht="14.25" customHeight="1">
      <c r="O1000" s="5"/>
    </row>
    <row r="1001" ht="14.25" customHeight="1">
      <c r="O1001" s="5"/>
    </row>
    <row r="1002" ht="14.25" customHeight="1">
      <c r="O1002" s="5"/>
    </row>
    <row r="1003" ht="14.25" customHeight="1">
      <c r="O1003" s="5"/>
    </row>
    <row r="1004" ht="14.25" customHeight="1">
      <c r="O1004" s="5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29"/>
    <col customWidth="1" min="2" max="2" width="17.57"/>
    <col customWidth="1" min="3" max="3" width="24.86"/>
    <col customWidth="1" min="4" max="4" width="13.14"/>
    <col customWidth="1" min="5" max="5" width="9.43"/>
    <col customWidth="1" min="6" max="7" width="10.43"/>
    <col customWidth="1" min="8" max="8" width="13.29"/>
    <col customWidth="1" min="9" max="9" width="6.14"/>
    <col customWidth="1" min="10" max="15" width="13.14"/>
    <col customWidth="1" min="16" max="16" width="15.86"/>
    <col customWidth="1" min="17" max="17" width="8.71"/>
    <col customWidth="1" min="18" max="18" width="13.86"/>
    <col customWidth="1" min="19" max="19" width="8.71"/>
    <col customWidth="1" min="20" max="23" width="13.0"/>
    <col customWidth="1" min="24" max="30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77</v>
      </c>
      <c r="E1" s="1" t="s">
        <v>4</v>
      </c>
      <c r="F1" s="2" t="s">
        <v>78</v>
      </c>
      <c r="G1" s="2" t="s">
        <v>79</v>
      </c>
      <c r="H1" s="2" t="s">
        <v>80</v>
      </c>
      <c r="I1" s="2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2" t="s">
        <v>12</v>
      </c>
      <c r="Q1" s="2" t="s">
        <v>13</v>
      </c>
      <c r="R1" s="3" t="s">
        <v>14</v>
      </c>
      <c r="S1" s="1" t="s">
        <v>15</v>
      </c>
      <c r="T1" s="2" t="s">
        <v>16</v>
      </c>
    </row>
    <row r="2" ht="14.25" customHeight="1">
      <c r="A2" s="1" t="s">
        <v>17</v>
      </c>
      <c r="B2" s="2" t="s">
        <v>81</v>
      </c>
      <c r="C2" s="2" t="s">
        <v>82</v>
      </c>
      <c r="D2" s="2" t="s">
        <v>19</v>
      </c>
      <c r="E2" s="2" t="s">
        <v>81</v>
      </c>
      <c r="F2" s="2" t="s">
        <v>19</v>
      </c>
      <c r="G2" s="2" t="s">
        <v>19</v>
      </c>
      <c r="H2" s="2" t="s">
        <v>83</v>
      </c>
      <c r="I2" s="2">
        <v>1.0</v>
      </c>
      <c r="J2" s="1" t="s">
        <v>20</v>
      </c>
      <c r="K2" s="1" t="s">
        <v>20</v>
      </c>
      <c r="L2" s="1" t="s">
        <v>20</v>
      </c>
      <c r="M2" s="2">
        <v>30.0</v>
      </c>
      <c r="N2" s="2">
        <v>10.0</v>
      </c>
      <c r="O2" s="2">
        <v>0.0</v>
      </c>
      <c r="P2" s="2">
        <v>0.0</v>
      </c>
      <c r="Q2" s="2">
        <v>70.0</v>
      </c>
      <c r="R2" s="3">
        <f>2.1/100</f>
        <v>0.021</v>
      </c>
      <c r="S2" s="2">
        <v>5.0</v>
      </c>
      <c r="T2" s="2">
        <v>0.0</v>
      </c>
    </row>
    <row r="3" ht="14.25" customHeight="1">
      <c r="A3" s="1" t="s">
        <v>21</v>
      </c>
      <c r="B3" s="2" t="s">
        <v>81</v>
      </c>
      <c r="C3" s="2" t="s">
        <v>82</v>
      </c>
      <c r="D3" s="2" t="s">
        <v>19</v>
      </c>
      <c r="E3" s="2" t="s">
        <v>81</v>
      </c>
      <c r="F3" s="2" t="s">
        <v>19</v>
      </c>
      <c r="G3" s="2" t="s">
        <v>19</v>
      </c>
      <c r="H3" s="2" t="s">
        <v>84</v>
      </c>
      <c r="I3" s="2">
        <v>1.0</v>
      </c>
      <c r="J3" s="1" t="s">
        <v>20</v>
      </c>
      <c r="K3" s="1" t="s">
        <v>20</v>
      </c>
      <c r="L3" s="1" t="s">
        <v>20</v>
      </c>
      <c r="M3" s="2">
        <v>40.0</v>
      </c>
      <c r="N3" s="2">
        <v>20.0</v>
      </c>
      <c r="O3" s="2">
        <v>0.0</v>
      </c>
      <c r="P3" s="2">
        <v>0.0</v>
      </c>
      <c r="Q3" s="2">
        <v>0.0</v>
      </c>
      <c r="R3" s="3">
        <f>1.76/100</f>
        <v>0.0176</v>
      </c>
      <c r="S3" s="2">
        <v>5.0</v>
      </c>
      <c r="T3" s="2">
        <v>0.0</v>
      </c>
    </row>
    <row r="4" ht="14.25" customHeight="1">
      <c r="A4" s="2" t="s">
        <v>23</v>
      </c>
      <c r="B4" s="2" t="s">
        <v>85</v>
      </c>
      <c r="C4" s="2" t="s">
        <v>82</v>
      </c>
      <c r="D4" s="2" t="s">
        <v>19</v>
      </c>
      <c r="E4" s="2" t="s">
        <v>85</v>
      </c>
      <c r="F4" s="2" t="s">
        <v>86</v>
      </c>
      <c r="G4" s="2" t="s">
        <v>19</v>
      </c>
      <c r="H4" s="2" t="s">
        <v>83</v>
      </c>
      <c r="I4" s="2">
        <v>1.0</v>
      </c>
      <c r="J4" s="1" t="s">
        <v>20</v>
      </c>
      <c r="K4" s="1" t="s">
        <v>20</v>
      </c>
      <c r="L4" s="1" t="s">
        <v>20</v>
      </c>
      <c r="M4" s="2">
        <v>0.0</v>
      </c>
      <c r="N4" s="2">
        <v>0.0</v>
      </c>
      <c r="O4" s="2">
        <v>0.0</v>
      </c>
      <c r="P4" s="2">
        <v>0.0</v>
      </c>
      <c r="Q4" s="2">
        <v>70.0</v>
      </c>
      <c r="R4" s="3">
        <f>2.1/100</f>
        <v>0.021</v>
      </c>
      <c r="S4" s="2">
        <v>5.0</v>
      </c>
      <c r="T4" s="2">
        <v>36.0</v>
      </c>
    </row>
    <row r="5" ht="14.25" customHeight="1">
      <c r="A5" s="2" t="s">
        <v>27</v>
      </c>
      <c r="B5" s="2" t="s">
        <v>85</v>
      </c>
      <c r="C5" s="2" t="s">
        <v>82</v>
      </c>
      <c r="D5" s="2" t="s">
        <v>19</v>
      </c>
      <c r="E5" s="2" t="s">
        <v>85</v>
      </c>
      <c r="F5" s="2" t="s">
        <v>86</v>
      </c>
      <c r="G5" s="2" t="s">
        <v>19</v>
      </c>
      <c r="H5" s="2" t="s">
        <v>84</v>
      </c>
      <c r="I5" s="2">
        <v>1.0</v>
      </c>
      <c r="J5" s="1" t="s">
        <v>20</v>
      </c>
      <c r="K5" s="1" t="s">
        <v>20</v>
      </c>
      <c r="L5" s="1" t="s">
        <v>20</v>
      </c>
      <c r="M5" s="2">
        <v>160.0</v>
      </c>
      <c r="N5" s="2">
        <v>130.0</v>
      </c>
      <c r="O5" s="2">
        <v>100.0</v>
      </c>
      <c r="P5" s="2">
        <v>50.0</v>
      </c>
      <c r="Q5" s="2">
        <v>0.0</v>
      </c>
      <c r="R5" s="3">
        <f>1.76/100</f>
        <v>0.0176</v>
      </c>
      <c r="S5" s="2">
        <v>5.0</v>
      </c>
      <c r="T5" s="2">
        <v>36.0</v>
      </c>
    </row>
    <row r="6" ht="14.25" customHeight="1">
      <c r="A6" s="2" t="s">
        <v>30</v>
      </c>
      <c r="B6" s="2" t="s">
        <v>85</v>
      </c>
      <c r="C6" s="2" t="s">
        <v>82</v>
      </c>
      <c r="D6" s="2" t="s">
        <v>19</v>
      </c>
      <c r="E6" s="2" t="s">
        <v>85</v>
      </c>
      <c r="F6" s="2" t="s">
        <v>48</v>
      </c>
      <c r="G6" s="2" t="s">
        <v>87</v>
      </c>
      <c r="H6" s="2" t="s">
        <v>83</v>
      </c>
      <c r="I6" s="2">
        <v>1.0</v>
      </c>
      <c r="J6" s="1" t="s">
        <v>20</v>
      </c>
      <c r="K6" s="1" t="s">
        <v>20</v>
      </c>
      <c r="L6" s="1" t="s">
        <v>20</v>
      </c>
      <c r="M6" s="2">
        <v>0.0</v>
      </c>
      <c r="N6" s="2">
        <v>0.0</v>
      </c>
      <c r="O6" s="2">
        <v>0.0</v>
      </c>
      <c r="P6" s="2">
        <v>0.0</v>
      </c>
      <c r="Q6" s="2">
        <v>70.0</v>
      </c>
      <c r="R6" s="3">
        <f>2.1/100</f>
        <v>0.021</v>
      </c>
      <c r="S6" s="2">
        <v>5.0</v>
      </c>
      <c r="T6" s="2">
        <v>54.0</v>
      </c>
    </row>
    <row r="7" ht="14.25" customHeight="1">
      <c r="A7" s="2" t="s">
        <v>34</v>
      </c>
      <c r="B7" s="2" t="s">
        <v>85</v>
      </c>
      <c r="C7" s="2" t="s">
        <v>82</v>
      </c>
      <c r="D7" s="2" t="s">
        <v>19</v>
      </c>
      <c r="E7" s="2" t="s">
        <v>85</v>
      </c>
      <c r="F7" s="2" t="s">
        <v>48</v>
      </c>
      <c r="G7" s="2" t="s">
        <v>87</v>
      </c>
      <c r="H7" s="2" t="s">
        <v>84</v>
      </c>
      <c r="I7" s="2">
        <v>1.0</v>
      </c>
      <c r="J7" s="1" t="s">
        <v>20</v>
      </c>
      <c r="K7" s="1" t="s">
        <v>20</v>
      </c>
      <c r="L7" s="1" t="s">
        <v>20</v>
      </c>
      <c r="M7" s="2">
        <v>160.0</v>
      </c>
      <c r="N7" s="2">
        <v>130.0</v>
      </c>
      <c r="O7" s="2">
        <v>100.0</v>
      </c>
      <c r="P7" s="2">
        <v>50.0</v>
      </c>
      <c r="Q7" s="2">
        <v>0.0</v>
      </c>
      <c r="R7" s="3">
        <f>1.76/100</f>
        <v>0.0176</v>
      </c>
      <c r="S7" s="2">
        <v>5.0</v>
      </c>
      <c r="T7" s="2">
        <v>54.0</v>
      </c>
    </row>
    <row r="8" ht="14.25" customHeight="1">
      <c r="A8" s="2" t="s">
        <v>37</v>
      </c>
      <c r="B8" s="2" t="s">
        <v>85</v>
      </c>
      <c r="C8" s="2" t="s">
        <v>82</v>
      </c>
      <c r="D8" s="2" t="s">
        <v>19</v>
      </c>
      <c r="E8" s="2" t="s">
        <v>85</v>
      </c>
      <c r="F8" s="2" t="s">
        <v>48</v>
      </c>
      <c r="G8" s="2" t="s">
        <v>88</v>
      </c>
      <c r="H8" s="2" t="s">
        <v>83</v>
      </c>
      <c r="I8" s="2">
        <v>1.0</v>
      </c>
      <c r="J8" s="1" t="s">
        <v>20</v>
      </c>
      <c r="K8" s="1" t="s">
        <v>20</v>
      </c>
      <c r="L8" s="1" t="s">
        <v>20</v>
      </c>
      <c r="M8" s="2">
        <v>0.0</v>
      </c>
      <c r="N8" s="2">
        <v>0.0</v>
      </c>
      <c r="O8" s="2">
        <v>0.0</v>
      </c>
      <c r="P8" s="2">
        <v>0.0</v>
      </c>
      <c r="Q8" s="2">
        <v>70.0</v>
      </c>
      <c r="R8" s="3">
        <f>2.1/100</f>
        <v>0.021</v>
      </c>
      <c r="S8" s="2">
        <v>5.0</v>
      </c>
      <c r="T8" s="2">
        <v>18.0</v>
      </c>
    </row>
    <row r="9" ht="14.25" customHeight="1">
      <c r="A9" s="2" t="s">
        <v>41</v>
      </c>
      <c r="B9" s="2" t="s">
        <v>85</v>
      </c>
      <c r="C9" s="2" t="s">
        <v>82</v>
      </c>
      <c r="D9" s="2" t="s">
        <v>19</v>
      </c>
      <c r="E9" s="2" t="s">
        <v>85</v>
      </c>
      <c r="F9" s="2" t="s">
        <v>48</v>
      </c>
      <c r="G9" s="2" t="s">
        <v>88</v>
      </c>
      <c r="H9" s="2" t="s">
        <v>84</v>
      </c>
      <c r="I9" s="2">
        <v>1.0</v>
      </c>
      <c r="J9" s="1" t="s">
        <v>20</v>
      </c>
      <c r="K9" s="1" t="s">
        <v>20</v>
      </c>
      <c r="L9" s="1" t="s">
        <v>20</v>
      </c>
      <c r="M9" s="2">
        <v>160.0</v>
      </c>
      <c r="N9" s="2">
        <v>130.0</v>
      </c>
      <c r="O9" s="2">
        <v>100.0</v>
      </c>
      <c r="P9" s="2">
        <v>50.0</v>
      </c>
      <c r="Q9" s="2">
        <v>0.0</v>
      </c>
      <c r="R9" s="3">
        <f>1.76/100</f>
        <v>0.0176</v>
      </c>
      <c r="S9" s="2">
        <v>5.0</v>
      </c>
      <c r="T9" s="2">
        <v>18.0</v>
      </c>
    </row>
    <row r="10" ht="14.25" customHeight="1">
      <c r="A10" s="1" t="s">
        <v>44</v>
      </c>
      <c r="B10" s="1" t="s">
        <v>45</v>
      </c>
      <c r="C10" s="1" t="s">
        <v>46</v>
      </c>
      <c r="D10" s="2" t="s">
        <v>89</v>
      </c>
      <c r="E10" s="1" t="s">
        <v>48</v>
      </c>
      <c r="F10" s="4" t="s">
        <v>19</v>
      </c>
      <c r="G10" s="4" t="s">
        <v>19</v>
      </c>
      <c r="H10" s="4" t="s">
        <v>19</v>
      </c>
      <c r="I10" s="4">
        <v>1.0</v>
      </c>
      <c r="J10" s="4">
        <v>165.0</v>
      </c>
      <c r="K10" s="4">
        <v>125.0</v>
      </c>
      <c r="L10" s="4">
        <v>200.0</v>
      </c>
      <c r="M10" s="1" t="s">
        <v>20</v>
      </c>
      <c r="N10" s="1" t="s">
        <v>20</v>
      </c>
      <c r="O10" s="1" t="s">
        <v>20</v>
      </c>
      <c r="P10" s="1" t="s">
        <v>20</v>
      </c>
      <c r="Q10" s="2">
        <v>0.0</v>
      </c>
      <c r="R10" s="2">
        <f t="shared" ref="R10:R11" si="1">1.55/100</f>
        <v>0.0155</v>
      </c>
      <c r="S10" s="2">
        <v>5.0</v>
      </c>
      <c r="T10" s="2">
        <v>0.0</v>
      </c>
    </row>
    <row r="11" ht="14.25" customHeight="1">
      <c r="A11" s="1" t="s">
        <v>49</v>
      </c>
      <c r="B11" s="1" t="s">
        <v>50</v>
      </c>
      <c r="C11" s="1" t="s">
        <v>46</v>
      </c>
      <c r="D11" s="2" t="s">
        <v>89</v>
      </c>
      <c r="E11" s="1" t="s">
        <v>48</v>
      </c>
      <c r="F11" s="4" t="s">
        <v>19</v>
      </c>
      <c r="G11" s="4" t="s">
        <v>19</v>
      </c>
      <c r="H11" s="4" t="s">
        <v>19</v>
      </c>
      <c r="I11" s="4">
        <v>2.0</v>
      </c>
      <c r="J11" s="4">
        <v>120.0</v>
      </c>
      <c r="K11" s="4">
        <v>100.0</v>
      </c>
      <c r="L11" s="4">
        <v>130.0</v>
      </c>
      <c r="M11" s="1" t="s">
        <v>20</v>
      </c>
      <c r="N11" s="1" t="s">
        <v>20</v>
      </c>
      <c r="O11" s="1" t="s">
        <v>20</v>
      </c>
      <c r="P11" s="1" t="s">
        <v>20</v>
      </c>
      <c r="Q11" s="2">
        <v>0.0</v>
      </c>
      <c r="R11" s="2">
        <f t="shared" si="1"/>
        <v>0.0155</v>
      </c>
      <c r="S11" s="2">
        <v>5.0</v>
      </c>
      <c r="T11" s="2">
        <v>0.0</v>
      </c>
    </row>
    <row r="12" ht="14.25" customHeight="1">
      <c r="A12" s="1" t="s">
        <v>49</v>
      </c>
      <c r="B12" s="1" t="s">
        <v>50</v>
      </c>
      <c r="C12" s="1" t="s">
        <v>51</v>
      </c>
      <c r="D12" s="2" t="s">
        <v>89</v>
      </c>
      <c r="E12" s="1" t="s">
        <v>52</v>
      </c>
      <c r="F12" s="4" t="s">
        <v>19</v>
      </c>
      <c r="G12" s="4" t="s">
        <v>19</v>
      </c>
      <c r="H12" s="4" t="s">
        <v>19</v>
      </c>
      <c r="I12" s="2">
        <v>2.0</v>
      </c>
      <c r="J12" s="2">
        <v>0.0</v>
      </c>
      <c r="K12" s="2">
        <v>0.0</v>
      </c>
      <c r="L12" s="2">
        <v>0.0</v>
      </c>
      <c r="M12" s="1" t="s">
        <v>20</v>
      </c>
      <c r="N12" s="1" t="s">
        <v>20</v>
      </c>
      <c r="O12" s="1" t="s">
        <v>20</v>
      </c>
      <c r="P12" s="1" t="s">
        <v>20</v>
      </c>
      <c r="Q12" s="2">
        <v>50.0</v>
      </c>
      <c r="R12" s="1">
        <f>6.5/100</f>
        <v>0.065</v>
      </c>
      <c r="S12" s="2">
        <v>5.0</v>
      </c>
      <c r="T12" s="2">
        <v>0.0</v>
      </c>
    </row>
    <row r="13" ht="14.25" customHeight="1">
      <c r="A13" s="1" t="s">
        <v>53</v>
      </c>
      <c r="B13" s="1" t="s">
        <v>54</v>
      </c>
      <c r="C13" s="1" t="s">
        <v>55</v>
      </c>
      <c r="D13" s="2" t="s">
        <v>89</v>
      </c>
      <c r="E13" s="1" t="s">
        <v>56</v>
      </c>
      <c r="F13" s="4" t="s">
        <v>19</v>
      </c>
      <c r="G13" s="4" t="s">
        <v>19</v>
      </c>
      <c r="H13" s="4" t="s">
        <v>19</v>
      </c>
      <c r="I13" s="4">
        <v>3.0</v>
      </c>
      <c r="J13" s="4">
        <v>165.0</v>
      </c>
      <c r="K13" s="4">
        <v>125.0</v>
      </c>
      <c r="L13" s="4">
        <v>200.0</v>
      </c>
      <c r="M13" s="1" t="s">
        <v>20</v>
      </c>
      <c r="N13" s="1" t="s">
        <v>20</v>
      </c>
      <c r="O13" s="1" t="s">
        <v>20</v>
      </c>
      <c r="P13" s="1" t="s">
        <v>20</v>
      </c>
      <c r="Q13" s="2">
        <v>0.0</v>
      </c>
      <c r="R13" s="2">
        <f>1.25/100</f>
        <v>0.0125</v>
      </c>
      <c r="S13" s="2">
        <v>5.0</v>
      </c>
      <c r="T13" s="2">
        <v>0.0</v>
      </c>
    </row>
    <row r="14" ht="14.25" customHeight="1">
      <c r="A14" s="1" t="s">
        <v>53</v>
      </c>
      <c r="B14" s="1" t="s">
        <v>54</v>
      </c>
      <c r="C14" s="1" t="s">
        <v>51</v>
      </c>
      <c r="D14" s="2" t="s">
        <v>89</v>
      </c>
      <c r="E14" s="1" t="s">
        <v>52</v>
      </c>
      <c r="F14" s="4" t="s">
        <v>19</v>
      </c>
      <c r="G14" s="4" t="s">
        <v>19</v>
      </c>
      <c r="H14" s="4" t="s">
        <v>19</v>
      </c>
      <c r="I14" s="2">
        <v>3.0</v>
      </c>
      <c r="J14" s="2">
        <v>0.0</v>
      </c>
      <c r="K14" s="2">
        <v>0.0</v>
      </c>
      <c r="L14" s="2">
        <v>0.0</v>
      </c>
      <c r="M14" s="1" t="s">
        <v>20</v>
      </c>
      <c r="N14" s="1" t="s">
        <v>20</v>
      </c>
      <c r="O14" s="1" t="s">
        <v>20</v>
      </c>
      <c r="P14" s="1" t="s">
        <v>20</v>
      </c>
      <c r="Q14" s="2">
        <v>50.0</v>
      </c>
      <c r="R14" s="1">
        <f>6.5/100</f>
        <v>0.065</v>
      </c>
      <c r="S14" s="2">
        <v>5.0</v>
      </c>
      <c r="T14" s="2">
        <v>0.0</v>
      </c>
    </row>
    <row r="15" ht="14.25" customHeight="1">
      <c r="A15" s="1" t="s">
        <v>53</v>
      </c>
      <c r="B15" s="1" t="s">
        <v>54</v>
      </c>
      <c r="C15" s="1" t="s">
        <v>57</v>
      </c>
      <c r="D15" s="2" t="s">
        <v>89</v>
      </c>
      <c r="E15" s="1" t="s">
        <v>58</v>
      </c>
      <c r="F15" s="4" t="s">
        <v>19</v>
      </c>
      <c r="G15" s="4" t="s">
        <v>19</v>
      </c>
      <c r="H15" s="4" t="s">
        <v>19</v>
      </c>
      <c r="I15" s="2">
        <v>3.0</v>
      </c>
      <c r="J15" s="1" t="s">
        <v>20</v>
      </c>
      <c r="K15" s="1" t="s">
        <v>20</v>
      </c>
      <c r="L15" s="1" t="s">
        <v>20</v>
      </c>
      <c r="M15" s="2">
        <v>60.0</v>
      </c>
      <c r="N15" s="2">
        <v>40.0</v>
      </c>
      <c r="O15" s="2">
        <v>20.0</v>
      </c>
      <c r="P15" s="2">
        <v>0.0</v>
      </c>
      <c r="Q15" s="2">
        <v>0.0</v>
      </c>
      <c r="R15" s="1">
        <f>2.2/100</f>
        <v>0.022</v>
      </c>
      <c r="S15" s="2">
        <v>5.0</v>
      </c>
      <c r="T15" s="2">
        <v>0.0</v>
      </c>
    </row>
    <row r="16" ht="14.25" customHeight="1">
      <c r="A16" s="1" t="s">
        <v>59</v>
      </c>
      <c r="B16" s="1" t="s">
        <v>60</v>
      </c>
      <c r="C16" s="1" t="s">
        <v>55</v>
      </c>
      <c r="D16" s="2" t="s">
        <v>89</v>
      </c>
      <c r="E16" s="1" t="s">
        <v>56</v>
      </c>
      <c r="F16" s="4" t="s">
        <v>19</v>
      </c>
      <c r="G16" s="4" t="s">
        <v>19</v>
      </c>
      <c r="H16" s="4" t="s">
        <v>19</v>
      </c>
      <c r="I16" s="2">
        <v>5.0</v>
      </c>
      <c r="J16" s="2">
        <v>45.0</v>
      </c>
      <c r="K16" s="2">
        <v>5.0</v>
      </c>
      <c r="L16" s="2">
        <v>80.0</v>
      </c>
      <c r="M16" s="1" t="s">
        <v>20</v>
      </c>
      <c r="N16" s="1" t="s">
        <v>20</v>
      </c>
      <c r="O16" s="1" t="s">
        <v>20</v>
      </c>
      <c r="P16" s="2" t="s">
        <v>20</v>
      </c>
      <c r="Q16" s="2">
        <v>0.0</v>
      </c>
      <c r="R16" s="2">
        <f>1.25/100</f>
        <v>0.0125</v>
      </c>
      <c r="S16" s="2">
        <v>5.0</v>
      </c>
      <c r="T16" s="2">
        <v>0.0</v>
      </c>
    </row>
    <row r="17" ht="14.25" customHeight="1">
      <c r="A17" s="1" t="s">
        <v>59</v>
      </c>
      <c r="B17" s="1" t="s">
        <v>60</v>
      </c>
      <c r="C17" s="1" t="s">
        <v>46</v>
      </c>
      <c r="D17" s="2" t="s">
        <v>89</v>
      </c>
      <c r="E17" s="1" t="s">
        <v>48</v>
      </c>
      <c r="F17" s="4" t="s">
        <v>19</v>
      </c>
      <c r="G17" s="4" t="s">
        <v>19</v>
      </c>
      <c r="H17" s="4" t="s">
        <v>19</v>
      </c>
      <c r="I17" s="2">
        <v>5.0</v>
      </c>
      <c r="J17" s="2">
        <v>115.0</v>
      </c>
      <c r="K17" s="2">
        <v>75.0</v>
      </c>
      <c r="L17" s="2">
        <v>150.0</v>
      </c>
      <c r="M17" s="1" t="s">
        <v>20</v>
      </c>
      <c r="N17" s="1" t="s">
        <v>20</v>
      </c>
      <c r="O17" s="1" t="s">
        <v>20</v>
      </c>
      <c r="P17" s="2" t="s">
        <v>20</v>
      </c>
      <c r="Q17" s="2">
        <v>0.0</v>
      </c>
      <c r="R17" s="2">
        <f>1.55/100</f>
        <v>0.0155</v>
      </c>
      <c r="S17" s="2">
        <v>5.0</v>
      </c>
      <c r="T17" s="2">
        <v>0.0</v>
      </c>
    </row>
    <row r="18" ht="14.25" customHeight="1">
      <c r="A18" s="1" t="s">
        <v>59</v>
      </c>
      <c r="B18" s="1" t="s">
        <v>60</v>
      </c>
      <c r="C18" s="1" t="s">
        <v>61</v>
      </c>
      <c r="D18" s="2" t="s">
        <v>89</v>
      </c>
      <c r="E18" s="1" t="s">
        <v>62</v>
      </c>
      <c r="F18" s="4" t="s">
        <v>19</v>
      </c>
      <c r="G18" s="4" t="s">
        <v>19</v>
      </c>
      <c r="H18" s="4" t="s">
        <v>19</v>
      </c>
      <c r="I18" s="2">
        <v>5.0</v>
      </c>
      <c r="J18" s="1" t="s">
        <v>20</v>
      </c>
      <c r="K18" s="1" t="s">
        <v>20</v>
      </c>
      <c r="L18" s="1" t="s">
        <v>20</v>
      </c>
      <c r="M18" s="2">
        <v>30.0</v>
      </c>
      <c r="N18" s="2">
        <v>0.0</v>
      </c>
      <c r="O18" s="2">
        <v>0.0</v>
      </c>
      <c r="P18" s="2">
        <v>0.0</v>
      </c>
      <c r="Q18" s="2">
        <v>70.0</v>
      </c>
      <c r="R18" s="2">
        <f t="shared" ref="R18:R19" si="2">2.9/100</f>
        <v>0.029</v>
      </c>
      <c r="S18" s="2">
        <v>5.0</v>
      </c>
      <c r="T18" s="2">
        <v>0.0</v>
      </c>
    </row>
    <row r="19" ht="14.25" customHeight="1">
      <c r="A19" s="1" t="s">
        <v>59</v>
      </c>
      <c r="B19" s="1" t="s">
        <v>60</v>
      </c>
      <c r="C19" s="1" t="s">
        <v>63</v>
      </c>
      <c r="D19" s="2" t="s">
        <v>89</v>
      </c>
      <c r="E19" s="1" t="s">
        <v>64</v>
      </c>
      <c r="F19" s="4" t="s">
        <v>19</v>
      </c>
      <c r="G19" s="4" t="s">
        <v>19</v>
      </c>
      <c r="H19" s="4" t="s">
        <v>19</v>
      </c>
      <c r="I19" s="2">
        <v>5.0</v>
      </c>
      <c r="J19" s="1">
        <v>0.0</v>
      </c>
      <c r="K19" s="1">
        <v>0.0</v>
      </c>
      <c r="L19" s="1">
        <v>0.0</v>
      </c>
      <c r="M19" s="1" t="s">
        <v>20</v>
      </c>
      <c r="N19" s="1" t="s">
        <v>20</v>
      </c>
      <c r="O19" s="1" t="s">
        <v>20</v>
      </c>
      <c r="P19" s="2" t="s">
        <v>20</v>
      </c>
      <c r="Q19" s="2">
        <v>70.0</v>
      </c>
      <c r="R19" s="2">
        <f t="shared" si="2"/>
        <v>0.029</v>
      </c>
      <c r="S19" s="2">
        <v>5.0</v>
      </c>
      <c r="T19" s="2">
        <v>0.0</v>
      </c>
    </row>
    <row r="20" ht="14.25" customHeight="1">
      <c r="A20" s="2" t="s">
        <v>65</v>
      </c>
      <c r="B20" s="2" t="s">
        <v>90</v>
      </c>
      <c r="C20" s="2" t="s">
        <v>91</v>
      </c>
      <c r="D20" s="2" t="s">
        <v>19</v>
      </c>
      <c r="E20" s="2" t="s">
        <v>90</v>
      </c>
      <c r="F20" s="4" t="s">
        <v>19</v>
      </c>
      <c r="G20" s="4" t="s">
        <v>87</v>
      </c>
      <c r="H20" s="4" t="s">
        <v>19</v>
      </c>
      <c r="I20" s="2">
        <v>1.0</v>
      </c>
      <c r="J20" s="2">
        <v>150.0</v>
      </c>
      <c r="K20" s="2">
        <v>150.0</v>
      </c>
      <c r="L20" s="2">
        <v>150.0</v>
      </c>
      <c r="M20" s="1" t="s">
        <v>20</v>
      </c>
      <c r="N20" s="1" t="s">
        <v>20</v>
      </c>
      <c r="O20" s="1" t="s">
        <v>20</v>
      </c>
      <c r="P20" s="2" t="s">
        <v>20</v>
      </c>
      <c r="Q20" s="2">
        <v>0.0</v>
      </c>
      <c r="R20" s="2">
        <v>0.0</v>
      </c>
      <c r="S20" s="2">
        <v>5.0</v>
      </c>
      <c r="T20" s="2">
        <v>360.0</v>
      </c>
    </row>
    <row r="21" ht="14.25" customHeight="1">
      <c r="A21" s="2" t="s">
        <v>68</v>
      </c>
      <c r="B21" s="2" t="s">
        <v>90</v>
      </c>
      <c r="C21" s="2" t="s">
        <v>91</v>
      </c>
      <c r="D21" s="2" t="s">
        <v>19</v>
      </c>
      <c r="E21" s="2" t="s">
        <v>90</v>
      </c>
      <c r="F21" s="4" t="s">
        <v>19</v>
      </c>
      <c r="G21" s="4" t="s">
        <v>88</v>
      </c>
      <c r="H21" s="4" t="s">
        <v>19</v>
      </c>
      <c r="I21" s="4">
        <v>1.0</v>
      </c>
      <c r="J21" s="2">
        <v>150.0</v>
      </c>
      <c r="K21" s="2">
        <v>150.0</v>
      </c>
      <c r="L21" s="2">
        <v>150.0</v>
      </c>
      <c r="M21" s="1" t="s">
        <v>20</v>
      </c>
      <c r="N21" s="1" t="s">
        <v>20</v>
      </c>
      <c r="O21" s="1" t="s">
        <v>20</v>
      </c>
      <c r="P21" s="2" t="s">
        <v>20</v>
      </c>
      <c r="Q21" s="2">
        <v>0.0</v>
      </c>
      <c r="R21" s="2">
        <v>0.0</v>
      </c>
      <c r="S21" s="2">
        <v>5.0</v>
      </c>
      <c r="T21" s="2">
        <v>72.0</v>
      </c>
    </row>
    <row r="22" ht="14.25" customHeight="1">
      <c r="A22" s="1" t="s">
        <v>44</v>
      </c>
      <c r="B22" s="1" t="s">
        <v>45</v>
      </c>
      <c r="C22" s="1" t="s">
        <v>46</v>
      </c>
      <c r="D22" s="2" t="s">
        <v>92</v>
      </c>
      <c r="E22" s="1" t="s">
        <v>48</v>
      </c>
      <c r="F22" s="4" t="s">
        <v>19</v>
      </c>
      <c r="G22" s="4" t="s">
        <v>19</v>
      </c>
      <c r="H22" s="4" t="s">
        <v>19</v>
      </c>
      <c r="I22" s="4">
        <v>1.0</v>
      </c>
      <c r="J22" s="4">
        <v>165.0</v>
      </c>
      <c r="K22" s="4">
        <v>125.0</v>
      </c>
      <c r="L22" s="4">
        <v>200.0</v>
      </c>
      <c r="M22" s="1" t="s">
        <v>20</v>
      </c>
      <c r="N22" s="1" t="s">
        <v>20</v>
      </c>
      <c r="O22" s="1" t="s">
        <v>20</v>
      </c>
      <c r="P22" s="1" t="s">
        <v>20</v>
      </c>
      <c r="Q22" s="2">
        <v>0.0</v>
      </c>
      <c r="R22" s="2">
        <f t="shared" ref="R22:R23" si="3">1.55/100</f>
        <v>0.0155</v>
      </c>
      <c r="S22" s="2">
        <v>5.0</v>
      </c>
      <c r="T22" s="2">
        <v>3.0</v>
      </c>
    </row>
    <row r="23" ht="14.25" customHeight="1">
      <c r="A23" s="1" t="s">
        <v>49</v>
      </c>
      <c r="B23" s="1" t="s">
        <v>50</v>
      </c>
      <c r="C23" s="1" t="s">
        <v>46</v>
      </c>
      <c r="D23" s="2" t="s">
        <v>92</v>
      </c>
      <c r="E23" s="1" t="s">
        <v>48</v>
      </c>
      <c r="F23" s="4" t="s">
        <v>19</v>
      </c>
      <c r="G23" s="4" t="s">
        <v>19</v>
      </c>
      <c r="H23" s="4" t="s">
        <v>19</v>
      </c>
      <c r="I23" s="4">
        <v>2.0</v>
      </c>
      <c r="J23" s="4">
        <v>120.0</v>
      </c>
      <c r="K23" s="4">
        <v>100.0</v>
      </c>
      <c r="L23" s="4">
        <v>130.0</v>
      </c>
      <c r="M23" s="1" t="s">
        <v>20</v>
      </c>
      <c r="N23" s="1" t="s">
        <v>20</v>
      </c>
      <c r="O23" s="1" t="s">
        <v>20</v>
      </c>
      <c r="P23" s="1" t="s">
        <v>20</v>
      </c>
      <c r="Q23" s="2">
        <v>0.0</v>
      </c>
      <c r="R23" s="2">
        <f t="shared" si="3"/>
        <v>0.0155</v>
      </c>
      <c r="S23" s="2">
        <v>5.0</v>
      </c>
      <c r="T23" s="2">
        <v>3.0</v>
      </c>
    </row>
    <row r="24" ht="14.25" customHeight="1">
      <c r="A24" s="1" t="s">
        <v>49</v>
      </c>
      <c r="B24" s="1" t="s">
        <v>50</v>
      </c>
      <c r="C24" s="1" t="s">
        <v>51</v>
      </c>
      <c r="D24" s="2" t="s">
        <v>92</v>
      </c>
      <c r="E24" s="1" t="s">
        <v>52</v>
      </c>
      <c r="F24" s="4" t="s">
        <v>19</v>
      </c>
      <c r="G24" s="4" t="s">
        <v>19</v>
      </c>
      <c r="H24" s="4" t="s">
        <v>19</v>
      </c>
      <c r="I24" s="2">
        <v>2.0</v>
      </c>
      <c r="J24" s="2">
        <v>0.0</v>
      </c>
      <c r="K24" s="2">
        <v>0.0</v>
      </c>
      <c r="L24" s="2">
        <v>0.0</v>
      </c>
      <c r="M24" s="1" t="s">
        <v>20</v>
      </c>
      <c r="N24" s="1" t="s">
        <v>20</v>
      </c>
      <c r="O24" s="1" t="s">
        <v>20</v>
      </c>
      <c r="P24" s="1" t="s">
        <v>20</v>
      </c>
      <c r="Q24" s="2">
        <v>50.0</v>
      </c>
      <c r="R24" s="1">
        <f>6.5/100</f>
        <v>0.065</v>
      </c>
      <c r="S24" s="2">
        <v>5.0</v>
      </c>
      <c r="T24" s="2">
        <v>3.0</v>
      </c>
    </row>
    <row r="25" ht="14.25" customHeight="1">
      <c r="A25" s="1" t="s">
        <v>53</v>
      </c>
      <c r="B25" s="1" t="s">
        <v>54</v>
      </c>
      <c r="C25" s="1" t="s">
        <v>55</v>
      </c>
      <c r="D25" s="2" t="s">
        <v>92</v>
      </c>
      <c r="E25" s="1" t="s">
        <v>56</v>
      </c>
      <c r="F25" s="4" t="s">
        <v>19</v>
      </c>
      <c r="G25" s="4" t="s">
        <v>19</v>
      </c>
      <c r="H25" s="4" t="s">
        <v>19</v>
      </c>
      <c r="I25" s="4">
        <v>3.0</v>
      </c>
      <c r="J25" s="4">
        <v>165.0</v>
      </c>
      <c r="K25" s="4">
        <v>125.0</v>
      </c>
      <c r="L25" s="4">
        <v>200.0</v>
      </c>
      <c r="M25" s="1" t="s">
        <v>20</v>
      </c>
      <c r="N25" s="1" t="s">
        <v>20</v>
      </c>
      <c r="O25" s="1" t="s">
        <v>20</v>
      </c>
      <c r="P25" s="1" t="s">
        <v>20</v>
      </c>
      <c r="Q25" s="2">
        <v>0.0</v>
      </c>
      <c r="R25" s="2">
        <f>1.25/100</f>
        <v>0.0125</v>
      </c>
      <c r="S25" s="2">
        <v>5.0</v>
      </c>
      <c r="T25" s="2">
        <v>3.0</v>
      </c>
    </row>
    <row r="26" ht="14.25" customHeight="1">
      <c r="A26" s="1" t="s">
        <v>53</v>
      </c>
      <c r="B26" s="1" t="s">
        <v>54</v>
      </c>
      <c r="C26" s="1" t="s">
        <v>51</v>
      </c>
      <c r="D26" s="2" t="s">
        <v>92</v>
      </c>
      <c r="E26" s="1" t="s">
        <v>52</v>
      </c>
      <c r="F26" s="4" t="s">
        <v>19</v>
      </c>
      <c r="G26" s="4" t="s">
        <v>19</v>
      </c>
      <c r="H26" s="4" t="s">
        <v>19</v>
      </c>
      <c r="I26" s="2">
        <v>3.0</v>
      </c>
      <c r="J26" s="2">
        <v>0.0</v>
      </c>
      <c r="K26" s="2">
        <v>0.0</v>
      </c>
      <c r="L26" s="2">
        <v>0.0</v>
      </c>
      <c r="M26" s="1" t="s">
        <v>20</v>
      </c>
      <c r="N26" s="1" t="s">
        <v>20</v>
      </c>
      <c r="O26" s="1" t="s">
        <v>20</v>
      </c>
      <c r="P26" s="1" t="s">
        <v>20</v>
      </c>
      <c r="Q26" s="2">
        <v>50.0</v>
      </c>
      <c r="R26" s="1">
        <f>6.5/100</f>
        <v>0.065</v>
      </c>
      <c r="S26" s="2">
        <v>5.0</v>
      </c>
      <c r="T26" s="2">
        <v>0.0</v>
      </c>
    </row>
    <row r="27" ht="14.25" customHeight="1">
      <c r="A27" s="1" t="s">
        <v>53</v>
      </c>
      <c r="B27" s="1" t="s">
        <v>54</v>
      </c>
      <c r="C27" s="1" t="s">
        <v>57</v>
      </c>
      <c r="D27" s="2" t="s">
        <v>92</v>
      </c>
      <c r="E27" s="1" t="s">
        <v>58</v>
      </c>
      <c r="F27" s="4" t="s">
        <v>19</v>
      </c>
      <c r="G27" s="4" t="s">
        <v>19</v>
      </c>
      <c r="H27" s="4" t="s">
        <v>19</v>
      </c>
      <c r="I27" s="2">
        <v>3.0</v>
      </c>
      <c r="J27" s="1" t="s">
        <v>20</v>
      </c>
      <c r="K27" s="1" t="s">
        <v>20</v>
      </c>
      <c r="L27" s="1" t="s">
        <v>20</v>
      </c>
      <c r="M27" s="2">
        <v>60.0</v>
      </c>
      <c r="N27" s="2">
        <v>40.0</v>
      </c>
      <c r="O27" s="2">
        <v>20.0</v>
      </c>
      <c r="P27" s="2">
        <v>0.0</v>
      </c>
      <c r="Q27" s="2">
        <v>0.0</v>
      </c>
      <c r="R27" s="1">
        <f>2.2/100</f>
        <v>0.022</v>
      </c>
      <c r="S27" s="2">
        <v>5.0</v>
      </c>
      <c r="T27" s="2">
        <v>0.0</v>
      </c>
    </row>
    <row r="28" ht="14.25" customHeight="1">
      <c r="A28" s="1" t="s">
        <v>59</v>
      </c>
      <c r="B28" s="1" t="s">
        <v>60</v>
      </c>
      <c r="C28" s="1" t="s">
        <v>55</v>
      </c>
      <c r="D28" s="2" t="s">
        <v>92</v>
      </c>
      <c r="E28" s="1" t="s">
        <v>56</v>
      </c>
      <c r="F28" s="4" t="s">
        <v>19</v>
      </c>
      <c r="G28" s="4" t="s">
        <v>19</v>
      </c>
      <c r="H28" s="4" t="s">
        <v>19</v>
      </c>
      <c r="I28" s="2">
        <v>5.0</v>
      </c>
      <c r="J28" s="2">
        <v>45.0</v>
      </c>
      <c r="K28" s="2">
        <v>5.0</v>
      </c>
      <c r="L28" s="2">
        <v>80.0</v>
      </c>
      <c r="M28" s="1" t="s">
        <v>20</v>
      </c>
      <c r="N28" s="1" t="s">
        <v>20</v>
      </c>
      <c r="O28" s="1" t="s">
        <v>20</v>
      </c>
      <c r="P28" s="2" t="s">
        <v>20</v>
      </c>
      <c r="Q28" s="2">
        <v>0.0</v>
      </c>
      <c r="R28" s="2">
        <f>1.25/100</f>
        <v>0.0125</v>
      </c>
      <c r="S28" s="2">
        <v>5.0</v>
      </c>
      <c r="T28" s="2">
        <v>3.0</v>
      </c>
    </row>
    <row r="29" ht="14.25" customHeight="1">
      <c r="A29" s="1" t="s">
        <v>59</v>
      </c>
      <c r="B29" s="1" t="s">
        <v>60</v>
      </c>
      <c r="C29" s="1" t="s">
        <v>46</v>
      </c>
      <c r="D29" s="2" t="s">
        <v>92</v>
      </c>
      <c r="E29" s="1" t="s">
        <v>48</v>
      </c>
      <c r="F29" s="4" t="s">
        <v>19</v>
      </c>
      <c r="G29" s="4" t="s">
        <v>19</v>
      </c>
      <c r="H29" s="4" t="s">
        <v>19</v>
      </c>
      <c r="I29" s="2">
        <v>5.0</v>
      </c>
      <c r="J29" s="2">
        <v>115.0</v>
      </c>
      <c r="K29" s="2">
        <v>75.0</v>
      </c>
      <c r="L29" s="2">
        <v>150.0</v>
      </c>
      <c r="M29" s="1" t="s">
        <v>20</v>
      </c>
      <c r="N29" s="1" t="s">
        <v>20</v>
      </c>
      <c r="O29" s="1" t="s">
        <v>20</v>
      </c>
      <c r="P29" s="2" t="s">
        <v>20</v>
      </c>
      <c r="Q29" s="2">
        <v>0.0</v>
      </c>
      <c r="R29" s="2">
        <f>1.55/100</f>
        <v>0.0155</v>
      </c>
      <c r="S29" s="2">
        <v>5.0</v>
      </c>
      <c r="T29" s="2">
        <v>0.0</v>
      </c>
    </row>
    <row r="30" ht="14.25" customHeight="1">
      <c r="A30" s="1" t="s">
        <v>59</v>
      </c>
      <c r="B30" s="1" t="s">
        <v>60</v>
      </c>
      <c r="C30" s="1" t="s">
        <v>61</v>
      </c>
      <c r="D30" s="2" t="s">
        <v>92</v>
      </c>
      <c r="E30" s="1" t="s">
        <v>62</v>
      </c>
      <c r="F30" s="4" t="s">
        <v>19</v>
      </c>
      <c r="G30" s="4" t="s">
        <v>19</v>
      </c>
      <c r="H30" s="4" t="s">
        <v>19</v>
      </c>
      <c r="I30" s="2">
        <v>5.0</v>
      </c>
      <c r="J30" s="1" t="s">
        <v>20</v>
      </c>
      <c r="K30" s="1" t="s">
        <v>20</v>
      </c>
      <c r="L30" s="1" t="s">
        <v>20</v>
      </c>
      <c r="M30" s="2">
        <v>30.0</v>
      </c>
      <c r="N30" s="2">
        <v>0.0</v>
      </c>
      <c r="O30" s="2">
        <v>0.0</v>
      </c>
      <c r="P30" s="2">
        <v>0.0</v>
      </c>
      <c r="Q30" s="2">
        <v>70.0</v>
      </c>
      <c r="R30" s="2">
        <f t="shared" ref="R30:R31" si="4">2.9/100</f>
        <v>0.029</v>
      </c>
      <c r="S30" s="2">
        <v>5.0</v>
      </c>
      <c r="T30" s="2">
        <v>0.0</v>
      </c>
    </row>
    <row r="31" ht="14.25" customHeight="1">
      <c r="A31" s="1" t="s">
        <v>59</v>
      </c>
      <c r="B31" s="1" t="s">
        <v>60</v>
      </c>
      <c r="C31" s="1" t="s">
        <v>63</v>
      </c>
      <c r="D31" s="2" t="s">
        <v>92</v>
      </c>
      <c r="E31" s="1" t="s">
        <v>64</v>
      </c>
      <c r="F31" s="4" t="s">
        <v>19</v>
      </c>
      <c r="G31" s="4" t="s">
        <v>19</v>
      </c>
      <c r="H31" s="4" t="s">
        <v>19</v>
      </c>
      <c r="I31" s="2">
        <v>5.0</v>
      </c>
      <c r="J31" s="1">
        <v>0.0</v>
      </c>
      <c r="K31" s="1">
        <v>0.0</v>
      </c>
      <c r="L31" s="1">
        <v>0.0</v>
      </c>
      <c r="M31" s="1" t="s">
        <v>20</v>
      </c>
      <c r="N31" s="1" t="s">
        <v>20</v>
      </c>
      <c r="O31" s="1" t="s">
        <v>20</v>
      </c>
      <c r="P31" s="2" t="s">
        <v>20</v>
      </c>
      <c r="Q31" s="2">
        <v>70.0</v>
      </c>
      <c r="R31" s="2">
        <f t="shared" si="4"/>
        <v>0.029</v>
      </c>
      <c r="S31" s="2">
        <v>5.0</v>
      </c>
      <c r="T31" s="2">
        <v>0.0</v>
      </c>
    </row>
    <row r="32" ht="14.25" customHeight="1">
      <c r="A32" s="1" t="s">
        <v>44</v>
      </c>
      <c r="B32" s="1" t="s">
        <v>45</v>
      </c>
      <c r="C32" s="1" t="s">
        <v>46</v>
      </c>
      <c r="D32" s="2" t="s">
        <v>45</v>
      </c>
      <c r="E32" s="1" t="s">
        <v>48</v>
      </c>
      <c r="F32" s="4" t="s">
        <v>19</v>
      </c>
      <c r="G32" s="4" t="s">
        <v>19</v>
      </c>
      <c r="H32" s="4" t="s">
        <v>19</v>
      </c>
      <c r="I32" s="4">
        <v>1.0</v>
      </c>
      <c r="J32" s="4">
        <v>165.0</v>
      </c>
      <c r="K32" s="4">
        <v>125.0</v>
      </c>
      <c r="L32" s="4">
        <v>200.0</v>
      </c>
      <c r="M32" s="1" t="s">
        <v>20</v>
      </c>
      <c r="N32" s="1" t="s">
        <v>20</v>
      </c>
      <c r="O32" s="1" t="s">
        <v>20</v>
      </c>
      <c r="P32" s="1" t="s">
        <v>20</v>
      </c>
      <c r="Q32" s="2">
        <v>0.0</v>
      </c>
      <c r="R32" s="2">
        <f t="shared" ref="R32:R33" si="5">1.55/100</f>
        <v>0.0155</v>
      </c>
      <c r="S32" s="2">
        <v>5.0</v>
      </c>
      <c r="T32" s="2">
        <v>0.0</v>
      </c>
    </row>
    <row r="33" ht="14.25" customHeight="1">
      <c r="A33" s="1" t="s">
        <v>49</v>
      </c>
      <c r="B33" s="1" t="s">
        <v>50</v>
      </c>
      <c r="C33" s="1" t="s">
        <v>46</v>
      </c>
      <c r="D33" s="2" t="s">
        <v>45</v>
      </c>
      <c r="E33" s="1" t="s">
        <v>48</v>
      </c>
      <c r="F33" s="4" t="s">
        <v>19</v>
      </c>
      <c r="G33" s="4" t="s">
        <v>19</v>
      </c>
      <c r="H33" s="4" t="s">
        <v>19</v>
      </c>
      <c r="I33" s="4">
        <v>2.0</v>
      </c>
      <c r="J33" s="4">
        <v>120.0</v>
      </c>
      <c r="K33" s="4">
        <v>100.0</v>
      </c>
      <c r="L33" s="4">
        <v>130.0</v>
      </c>
      <c r="M33" s="1" t="s">
        <v>20</v>
      </c>
      <c r="N33" s="1" t="s">
        <v>20</v>
      </c>
      <c r="O33" s="1" t="s">
        <v>20</v>
      </c>
      <c r="P33" s="1" t="s">
        <v>20</v>
      </c>
      <c r="Q33" s="2">
        <v>0.0</v>
      </c>
      <c r="R33" s="2">
        <f t="shared" si="5"/>
        <v>0.0155</v>
      </c>
      <c r="S33" s="2">
        <v>5.0</v>
      </c>
      <c r="T33" s="2">
        <v>0.0</v>
      </c>
    </row>
    <row r="34" ht="14.25" customHeight="1">
      <c r="A34" s="1" t="s">
        <v>49</v>
      </c>
      <c r="B34" s="1" t="s">
        <v>50</v>
      </c>
      <c r="C34" s="1" t="s">
        <v>51</v>
      </c>
      <c r="D34" s="2" t="s">
        <v>45</v>
      </c>
      <c r="E34" s="1" t="s">
        <v>52</v>
      </c>
      <c r="F34" s="4" t="s">
        <v>19</v>
      </c>
      <c r="G34" s="4" t="s">
        <v>19</v>
      </c>
      <c r="H34" s="4" t="s">
        <v>19</v>
      </c>
      <c r="I34" s="2">
        <v>2.0</v>
      </c>
      <c r="J34" s="2">
        <v>0.0</v>
      </c>
      <c r="K34" s="2">
        <v>0.0</v>
      </c>
      <c r="L34" s="2">
        <v>0.0</v>
      </c>
      <c r="M34" s="1" t="s">
        <v>20</v>
      </c>
      <c r="N34" s="1" t="s">
        <v>20</v>
      </c>
      <c r="O34" s="1" t="s">
        <v>20</v>
      </c>
      <c r="P34" s="1" t="s">
        <v>20</v>
      </c>
      <c r="Q34" s="2">
        <v>50.0</v>
      </c>
      <c r="R34" s="1">
        <f>6.5/100</f>
        <v>0.065</v>
      </c>
      <c r="S34" s="2">
        <v>5.0</v>
      </c>
      <c r="T34" s="2">
        <v>0.0</v>
      </c>
    </row>
    <row r="35" ht="14.25" customHeight="1">
      <c r="A35" s="1" t="s">
        <v>53</v>
      </c>
      <c r="B35" s="1" t="s">
        <v>54</v>
      </c>
      <c r="C35" s="1" t="s">
        <v>55</v>
      </c>
      <c r="D35" s="2" t="s">
        <v>45</v>
      </c>
      <c r="E35" s="1" t="s">
        <v>56</v>
      </c>
      <c r="F35" s="4" t="s">
        <v>19</v>
      </c>
      <c r="G35" s="4" t="s">
        <v>19</v>
      </c>
      <c r="H35" s="4" t="s">
        <v>19</v>
      </c>
      <c r="I35" s="4">
        <v>3.0</v>
      </c>
      <c r="J35" s="4">
        <v>165.0</v>
      </c>
      <c r="K35" s="4">
        <v>125.0</v>
      </c>
      <c r="L35" s="4">
        <v>200.0</v>
      </c>
      <c r="M35" s="1" t="s">
        <v>20</v>
      </c>
      <c r="N35" s="1" t="s">
        <v>20</v>
      </c>
      <c r="O35" s="1" t="s">
        <v>20</v>
      </c>
      <c r="P35" s="1" t="s">
        <v>20</v>
      </c>
      <c r="Q35" s="2">
        <v>0.0</v>
      </c>
      <c r="R35" s="2">
        <f>1.25/100</f>
        <v>0.0125</v>
      </c>
      <c r="S35" s="2">
        <v>5.0</v>
      </c>
      <c r="T35" s="2">
        <v>0.0</v>
      </c>
    </row>
    <row r="36" ht="14.25" customHeight="1">
      <c r="A36" s="1" t="s">
        <v>53</v>
      </c>
      <c r="B36" s="1" t="s">
        <v>54</v>
      </c>
      <c r="C36" s="1" t="s">
        <v>51</v>
      </c>
      <c r="D36" s="2" t="s">
        <v>45</v>
      </c>
      <c r="E36" s="1" t="s">
        <v>52</v>
      </c>
      <c r="F36" s="4" t="s">
        <v>19</v>
      </c>
      <c r="G36" s="4" t="s">
        <v>19</v>
      </c>
      <c r="H36" s="4" t="s">
        <v>19</v>
      </c>
      <c r="I36" s="2">
        <v>3.0</v>
      </c>
      <c r="J36" s="2">
        <v>0.0</v>
      </c>
      <c r="K36" s="2">
        <v>0.0</v>
      </c>
      <c r="L36" s="2">
        <v>0.0</v>
      </c>
      <c r="M36" s="1" t="s">
        <v>20</v>
      </c>
      <c r="N36" s="1" t="s">
        <v>20</v>
      </c>
      <c r="O36" s="1" t="s">
        <v>20</v>
      </c>
      <c r="P36" s="1" t="s">
        <v>20</v>
      </c>
      <c r="Q36" s="2">
        <v>50.0</v>
      </c>
      <c r="R36" s="1">
        <f>6.5/100</f>
        <v>0.065</v>
      </c>
      <c r="S36" s="2">
        <v>5.0</v>
      </c>
      <c r="T36" s="2">
        <v>0.0</v>
      </c>
    </row>
    <row r="37" ht="14.25" customHeight="1">
      <c r="A37" s="1" t="s">
        <v>53</v>
      </c>
      <c r="B37" s="1" t="s">
        <v>54</v>
      </c>
      <c r="C37" s="1" t="s">
        <v>57</v>
      </c>
      <c r="D37" s="2" t="s">
        <v>45</v>
      </c>
      <c r="E37" s="1" t="s">
        <v>58</v>
      </c>
      <c r="F37" s="4" t="s">
        <v>19</v>
      </c>
      <c r="G37" s="4" t="s">
        <v>19</v>
      </c>
      <c r="H37" s="4" t="s">
        <v>19</v>
      </c>
      <c r="I37" s="2">
        <v>3.0</v>
      </c>
      <c r="J37" s="1" t="s">
        <v>20</v>
      </c>
      <c r="K37" s="1" t="s">
        <v>20</v>
      </c>
      <c r="L37" s="1" t="s">
        <v>20</v>
      </c>
      <c r="M37" s="2">
        <v>60.0</v>
      </c>
      <c r="N37" s="2">
        <v>40.0</v>
      </c>
      <c r="O37" s="2">
        <v>20.0</v>
      </c>
      <c r="P37" s="2">
        <v>0.0</v>
      </c>
      <c r="Q37" s="2">
        <v>0.0</v>
      </c>
      <c r="R37" s="1">
        <f>2.2/100</f>
        <v>0.022</v>
      </c>
      <c r="S37" s="2">
        <v>5.0</v>
      </c>
      <c r="T37" s="2">
        <v>0.0</v>
      </c>
    </row>
    <row r="38" ht="14.25" customHeight="1">
      <c r="A38" s="1" t="s">
        <v>59</v>
      </c>
      <c r="B38" s="1" t="s">
        <v>60</v>
      </c>
      <c r="C38" s="1" t="s">
        <v>55</v>
      </c>
      <c r="D38" s="2" t="s">
        <v>45</v>
      </c>
      <c r="E38" s="1" t="s">
        <v>56</v>
      </c>
      <c r="F38" s="4" t="s">
        <v>19</v>
      </c>
      <c r="G38" s="4" t="s">
        <v>19</v>
      </c>
      <c r="H38" s="4" t="s">
        <v>19</v>
      </c>
      <c r="I38" s="2">
        <v>5.0</v>
      </c>
      <c r="J38" s="2">
        <v>45.0</v>
      </c>
      <c r="K38" s="2">
        <v>5.0</v>
      </c>
      <c r="L38" s="2">
        <v>80.0</v>
      </c>
      <c r="M38" s="1" t="s">
        <v>20</v>
      </c>
      <c r="N38" s="1" t="s">
        <v>20</v>
      </c>
      <c r="O38" s="1" t="s">
        <v>20</v>
      </c>
      <c r="P38" s="2" t="s">
        <v>20</v>
      </c>
      <c r="Q38" s="2">
        <v>0.0</v>
      </c>
      <c r="R38" s="2">
        <f>1.25/100</f>
        <v>0.0125</v>
      </c>
      <c r="S38" s="2">
        <v>5.0</v>
      </c>
      <c r="T38" s="2">
        <v>0.0</v>
      </c>
    </row>
    <row r="39" ht="14.25" customHeight="1">
      <c r="A39" s="1" t="s">
        <v>59</v>
      </c>
      <c r="B39" s="1" t="s">
        <v>60</v>
      </c>
      <c r="C39" s="1" t="s">
        <v>46</v>
      </c>
      <c r="D39" s="2" t="s">
        <v>45</v>
      </c>
      <c r="E39" s="1" t="s">
        <v>48</v>
      </c>
      <c r="F39" s="4" t="s">
        <v>19</v>
      </c>
      <c r="G39" s="4" t="s">
        <v>19</v>
      </c>
      <c r="H39" s="4" t="s">
        <v>19</v>
      </c>
      <c r="I39" s="2">
        <v>5.0</v>
      </c>
      <c r="J39" s="2">
        <v>115.0</v>
      </c>
      <c r="K39" s="2">
        <v>75.0</v>
      </c>
      <c r="L39" s="2">
        <v>150.0</v>
      </c>
      <c r="M39" s="1" t="s">
        <v>20</v>
      </c>
      <c r="N39" s="1" t="s">
        <v>20</v>
      </c>
      <c r="O39" s="1" t="s">
        <v>20</v>
      </c>
      <c r="P39" s="2" t="s">
        <v>20</v>
      </c>
      <c r="Q39" s="2">
        <v>0.0</v>
      </c>
      <c r="R39" s="2">
        <f>1.55/100</f>
        <v>0.0155</v>
      </c>
      <c r="S39" s="2">
        <v>5.0</v>
      </c>
      <c r="T39" s="2">
        <v>0.0</v>
      </c>
    </row>
    <row r="40" ht="14.25" customHeight="1">
      <c r="A40" s="1" t="s">
        <v>59</v>
      </c>
      <c r="B40" s="1" t="s">
        <v>60</v>
      </c>
      <c r="C40" s="1" t="s">
        <v>61</v>
      </c>
      <c r="D40" s="2" t="s">
        <v>45</v>
      </c>
      <c r="E40" s="1" t="s">
        <v>62</v>
      </c>
      <c r="F40" s="4" t="s">
        <v>19</v>
      </c>
      <c r="G40" s="4" t="s">
        <v>19</v>
      </c>
      <c r="H40" s="4" t="s">
        <v>19</v>
      </c>
      <c r="I40" s="2">
        <v>5.0</v>
      </c>
      <c r="J40" s="1" t="s">
        <v>20</v>
      </c>
      <c r="K40" s="1" t="s">
        <v>20</v>
      </c>
      <c r="L40" s="1" t="s">
        <v>20</v>
      </c>
      <c r="M40" s="2">
        <v>30.0</v>
      </c>
      <c r="N40" s="2">
        <v>0.0</v>
      </c>
      <c r="O40" s="2">
        <v>0.0</v>
      </c>
      <c r="P40" s="2">
        <v>0.0</v>
      </c>
      <c r="Q40" s="2">
        <v>70.0</v>
      </c>
      <c r="R40" s="2">
        <f t="shared" ref="R40:R41" si="6">2.9/100</f>
        <v>0.029</v>
      </c>
      <c r="S40" s="2">
        <v>5.0</v>
      </c>
      <c r="T40" s="2">
        <v>0.0</v>
      </c>
    </row>
    <row r="41" ht="14.25" customHeight="1">
      <c r="A41" s="1" t="s">
        <v>59</v>
      </c>
      <c r="B41" s="1" t="s">
        <v>60</v>
      </c>
      <c r="C41" s="1" t="s">
        <v>63</v>
      </c>
      <c r="D41" s="2" t="s">
        <v>45</v>
      </c>
      <c r="E41" s="1" t="s">
        <v>64</v>
      </c>
      <c r="F41" s="4" t="s">
        <v>19</v>
      </c>
      <c r="G41" s="4" t="s">
        <v>19</v>
      </c>
      <c r="H41" s="4" t="s">
        <v>19</v>
      </c>
      <c r="I41" s="2">
        <v>5.0</v>
      </c>
      <c r="J41" s="1">
        <v>0.0</v>
      </c>
      <c r="K41" s="1">
        <v>0.0</v>
      </c>
      <c r="L41" s="1">
        <v>0.0</v>
      </c>
      <c r="M41" s="1" t="s">
        <v>20</v>
      </c>
      <c r="N41" s="1" t="s">
        <v>20</v>
      </c>
      <c r="O41" s="1" t="s">
        <v>20</v>
      </c>
      <c r="P41" s="2" t="s">
        <v>20</v>
      </c>
      <c r="Q41" s="2">
        <v>70.0</v>
      </c>
      <c r="R41" s="2">
        <f t="shared" si="6"/>
        <v>0.029</v>
      </c>
      <c r="S41" s="2">
        <v>5.0</v>
      </c>
      <c r="T41" s="2">
        <v>0.0</v>
      </c>
    </row>
    <row r="42" ht="14.25" customHeight="1">
      <c r="A42" s="1" t="s">
        <v>44</v>
      </c>
      <c r="B42" s="1" t="s">
        <v>45</v>
      </c>
      <c r="C42" s="1" t="s">
        <v>46</v>
      </c>
      <c r="D42" s="2" t="s">
        <v>93</v>
      </c>
      <c r="E42" s="1" t="s">
        <v>48</v>
      </c>
      <c r="F42" s="4" t="s">
        <v>19</v>
      </c>
      <c r="G42" s="4" t="s">
        <v>19</v>
      </c>
      <c r="H42" s="4" t="s">
        <v>19</v>
      </c>
      <c r="I42" s="4">
        <v>1.0</v>
      </c>
      <c r="J42" s="4">
        <v>165.0</v>
      </c>
      <c r="K42" s="4">
        <v>125.0</v>
      </c>
      <c r="L42" s="4">
        <v>200.0</v>
      </c>
      <c r="M42" s="1" t="s">
        <v>20</v>
      </c>
      <c r="N42" s="1" t="s">
        <v>20</v>
      </c>
      <c r="O42" s="1" t="s">
        <v>20</v>
      </c>
      <c r="P42" s="1" t="s">
        <v>20</v>
      </c>
      <c r="Q42" s="2">
        <v>0.0</v>
      </c>
      <c r="R42" s="2">
        <f t="shared" ref="R42:R43" si="7">1.55/100</f>
        <v>0.0155</v>
      </c>
      <c r="S42" s="2">
        <v>5.0</v>
      </c>
      <c r="T42" s="2">
        <v>3.0</v>
      </c>
    </row>
    <row r="43" ht="14.25" customHeight="1">
      <c r="A43" s="1" t="s">
        <v>49</v>
      </c>
      <c r="B43" s="1" t="s">
        <v>50</v>
      </c>
      <c r="C43" s="1" t="s">
        <v>46</v>
      </c>
      <c r="D43" s="2" t="s">
        <v>93</v>
      </c>
      <c r="E43" s="1" t="s">
        <v>48</v>
      </c>
      <c r="F43" s="4" t="s">
        <v>19</v>
      </c>
      <c r="G43" s="4" t="s">
        <v>19</v>
      </c>
      <c r="H43" s="4" t="s">
        <v>19</v>
      </c>
      <c r="I43" s="4">
        <v>2.0</v>
      </c>
      <c r="J43" s="4">
        <v>120.0</v>
      </c>
      <c r="K43" s="4">
        <v>100.0</v>
      </c>
      <c r="L43" s="4">
        <v>130.0</v>
      </c>
      <c r="M43" s="1" t="s">
        <v>20</v>
      </c>
      <c r="N43" s="1" t="s">
        <v>20</v>
      </c>
      <c r="O43" s="1" t="s">
        <v>20</v>
      </c>
      <c r="P43" s="1" t="s">
        <v>20</v>
      </c>
      <c r="Q43" s="2">
        <v>0.0</v>
      </c>
      <c r="R43" s="2">
        <f t="shared" si="7"/>
        <v>0.0155</v>
      </c>
      <c r="S43" s="2">
        <v>5.0</v>
      </c>
      <c r="T43" s="2">
        <v>3.0</v>
      </c>
    </row>
    <row r="44" ht="14.25" customHeight="1">
      <c r="A44" s="1" t="s">
        <v>49</v>
      </c>
      <c r="B44" s="1" t="s">
        <v>50</v>
      </c>
      <c r="C44" s="1" t="s">
        <v>51</v>
      </c>
      <c r="D44" s="2" t="s">
        <v>93</v>
      </c>
      <c r="E44" s="1" t="s">
        <v>52</v>
      </c>
      <c r="F44" s="4" t="s">
        <v>19</v>
      </c>
      <c r="G44" s="4" t="s">
        <v>19</v>
      </c>
      <c r="H44" s="4" t="s">
        <v>19</v>
      </c>
      <c r="I44" s="2">
        <v>2.0</v>
      </c>
      <c r="J44" s="2">
        <v>0.0</v>
      </c>
      <c r="K44" s="2">
        <v>0.0</v>
      </c>
      <c r="L44" s="2">
        <v>0.0</v>
      </c>
      <c r="M44" s="1" t="s">
        <v>20</v>
      </c>
      <c r="N44" s="1" t="s">
        <v>20</v>
      </c>
      <c r="O44" s="1" t="s">
        <v>20</v>
      </c>
      <c r="P44" s="1" t="s">
        <v>20</v>
      </c>
      <c r="Q44" s="2">
        <v>50.0</v>
      </c>
      <c r="R44" s="1">
        <f>6.5/100</f>
        <v>0.065</v>
      </c>
      <c r="S44" s="2">
        <v>5.0</v>
      </c>
      <c r="T44" s="2">
        <v>3.0</v>
      </c>
    </row>
    <row r="45" ht="14.25" customHeight="1">
      <c r="A45" s="1" t="s">
        <v>53</v>
      </c>
      <c r="B45" s="1" t="s">
        <v>54</v>
      </c>
      <c r="C45" s="1" t="s">
        <v>55</v>
      </c>
      <c r="D45" s="2" t="s">
        <v>93</v>
      </c>
      <c r="E45" s="1" t="s">
        <v>56</v>
      </c>
      <c r="F45" s="4" t="s">
        <v>19</v>
      </c>
      <c r="G45" s="4" t="s">
        <v>19</v>
      </c>
      <c r="H45" s="4" t="s">
        <v>19</v>
      </c>
      <c r="I45" s="4">
        <v>3.0</v>
      </c>
      <c r="J45" s="4">
        <v>165.0</v>
      </c>
      <c r="K45" s="4">
        <v>125.0</v>
      </c>
      <c r="L45" s="4">
        <v>200.0</v>
      </c>
      <c r="M45" s="1" t="s">
        <v>20</v>
      </c>
      <c r="N45" s="1" t="s">
        <v>20</v>
      </c>
      <c r="O45" s="1" t="s">
        <v>20</v>
      </c>
      <c r="P45" s="1" t="s">
        <v>20</v>
      </c>
      <c r="Q45" s="2">
        <v>0.0</v>
      </c>
      <c r="R45" s="2">
        <f>1.25/100</f>
        <v>0.0125</v>
      </c>
      <c r="S45" s="2">
        <v>5.0</v>
      </c>
      <c r="T45" s="2">
        <v>3.0</v>
      </c>
    </row>
    <row r="46" ht="14.25" customHeight="1">
      <c r="A46" s="1" t="s">
        <v>53</v>
      </c>
      <c r="B46" s="1" t="s">
        <v>54</v>
      </c>
      <c r="C46" s="1" t="s">
        <v>51</v>
      </c>
      <c r="D46" s="2" t="s">
        <v>93</v>
      </c>
      <c r="E46" s="1" t="s">
        <v>52</v>
      </c>
      <c r="F46" s="4" t="s">
        <v>19</v>
      </c>
      <c r="G46" s="4" t="s">
        <v>19</v>
      </c>
      <c r="H46" s="4" t="s">
        <v>19</v>
      </c>
      <c r="I46" s="2">
        <v>3.0</v>
      </c>
      <c r="J46" s="2">
        <v>0.0</v>
      </c>
      <c r="K46" s="2">
        <v>0.0</v>
      </c>
      <c r="L46" s="2">
        <v>0.0</v>
      </c>
      <c r="M46" s="1" t="s">
        <v>20</v>
      </c>
      <c r="N46" s="1" t="s">
        <v>20</v>
      </c>
      <c r="O46" s="1" t="s">
        <v>20</v>
      </c>
      <c r="P46" s="1" t="s">
        <v>20</v>
      </c>
      <c r="Q46" s="2">
        <v>50.0</v>
      </c>
      <c r="R46" s="1">
        <f>6.5/100</f>
        <v>0.065</v>
      </c>
      <c r="S46" s="2">
        <v>5.0</v>
      </c>
      <c r="T46" s="2">
        <v>0.0</v>
      </c>
    </row>
    <row r="47" ht="14.25" customHeight="1">
      <c r="A47" s="1" t="s">
        <v>53</v>
      </c>
      <c r="B47" s="1" t="s">
        <v>54</v>
      </c>
      <c r="C47" s="1" t="s">
        <v>57</v>
      </c>
      <c r="D47" s="2" t="s">
        <v>93</v>
      </c>
      <c r="E47" s="1" t="s">
        <v>58</v>
      </c>
      <c r="F47" s="4" t="s">
        <v>19</v>
      </c>
      <c r="G47" s="4" t="s">
        <v>19</v>
      </c>
      <c r="H47" s="4" t="s">
        <v>19</v>
      </c>
      <c r="I47" s="2">
        <v>3.0</v>
      </c>
      <c r="J47" s="1" t="s">
        <v>20</v>
      </c>
      <c r="K47" s="1" t="s">
        <v>20</v>
      </c>
      <c r="L47" s="1" t="s">
        <v>20</v>
      </c>
      <c r="M47" s="2">
        <v>60.0</v>
      </c>
      <c r="N47" s="2">
        <v>40.0</v>
      </c>
      <c r="O47" s="2">
        <v>20.0</v>
      </c>
      <c r="P47" s="2">
        <v>0.0</v>
      </c>
      <c r="Q47" s="2">
        <v>0.0</v>
      </c>
      <c r="R47" s="1">
        <f>2.2/100</f>
        <v>0.022</v>
      </c>
      <c r="S47" s="2">
        <v>5.0</v>
      </c>
      <c r="T47" s="2">
        <v>0.0</v>
      </c>
    </row>
    <row r="48" ht="14.25" customHeight="1">
      <c r="A48" s="1" t="s">
        <v>59</v>
      </c>
      <c r="B48" s="1" t="s">
        <v>60</v>
      </c>
      <c r="C48" s="1" t="s">
        <v>55</v>
      </c>
      <c r="D48" s="2" t="s">
        <v>93</v>
      </c>
      <c r="E48" s="1" t="s">
        <v>56</v>
      </c>
      <c r="F48" s="4" t="s">
        <v>19</v>
      </c>
      <c r="G48" s="4" t="s">
        <v>19</v>
      </c>
      <c r="H48" s="4" t="s">
        <v>19</v>
      </c>
      <c r="I48" s="2">
        <v>5.0</v>
      </c>
      <c r="J48" s="2">
        <v>45.0</v>
      </c>
      <c r="K48" s="2">
        <v>5.0</v>
      </c>
      <c r="L48" s="2">
        <v>80.0</v>
      </c>
      <c r="M48" s="1" t="s">
        <v>20</v>
      </c>
      <c r="N48" s="1" t="s">
        <v>20</v>
      </c>
      <c r="O48" s="1" t="s">
        <v>20</v>
      </c>
      <c r="P48" s="2" t="s">
        <v>20</v>
      </c>
      <c r="Q48" s="2">
        <v>0.0</v>
      </c>
      <c r="R48" s="2">
        <f>1.25/100</f>
        <v>0.0125</v>
      </c>
      <c r="S48" s="2">
        <v>5.0</v>
      </c>
      <c r="T48" s="2">
        <v>3.0</v>
      </c>
    </row>
    <row r="49" ht="14.25" customHeight="1">
      <c r="A49" s="1" t="s">
        <v>59</v>
      </c>
      <c r="B49" s="1" t="s">
        <v>60</v>
      </c>
      <c r="C49" s="1" t="s">
        <v>46</v>
      </c>
      <c r="D49" s="2" t="s">
        <v>93</v>
      </c>
      <c r="E49" s="1" t="s">
        <v>48</v>
      </c>
      <c r="F49" s="4" t="s">
        <v>19</v>
      </c>
      <c r="G49" s="4" t="s">
        <v>19</v>
      </c>
      <c r="H49" s="4" t="s">
        <v>19</v>
      </c>
      <c r="I49" s="2">
        <v>5.0</v>
      </c>
      <c r="J49" s="2">
        <v>115.0</v>
      </c>
      <c r="K49" s="2">
        <v>75.0</v>
      </c>
      <c r="L49" s="2">
        <v>150.0</v>
      </c>
      <c r="M49" s="1" t="s">
        <v>20</v>
      </c>
      <c r="N49" s="1" t="s">
        <v>20</v>
      </c>
      <c r="O49" s="1" t="s">
        <v>20</v>
      </c>
      <c r="P49" s="2" t="s">
        <v>20</v>
      </c>
      <c r="Q49" s="2">
        <v>0.0</v>
      </c>
      <c r="R49" s="2">
        <f>1.55/100</f>
        <v>0.0155</v>
      </c>
      <c r="S49" s="2">
        <v>5.0</v>
      </c>
      <c r="T49" s="2">
        <v>0.0</v>
      </c>
    </row>
    <row r="50" ht="14.25" customHeight="1">
      <c r="A50" s="1" t="s">
        <v>59</v>
      </c>
      <c r="B50" s="1" t="s">
        <v>60</v>
      </c>
      <c r="C50" s="1" t="s">
        <v>61</v>
      </c>
      <c r="D50" s="2" t="s">
        <v>93</v>
      </c>
      <c r="E50" s="1" t="s">
        <v>62</v>
      </c>
      <c r="F50" s="4" t="s">
        <v>19</v>
      </c>
      <c r="G50" s="4" t="s">
        <v>19</v>
      </c>
      <c r="H50" s="4" t="s">
        <v>19</v>
      </c>
      <c r="I50" s="2">
        <v>5.0</v>
      </c>
      <c r="J50" s="1" t="s">
        <v>20</v>
      </c>
      <c r="K50" s="1" t="s">
        <v>20</v>
      </c>
      <c r="L50" s="1" t="s">
        <v>20</v>
      </c>
      <c r="M50" s="2">
        <v>30.0</v>
      </c>
      <c r="N50" s="2">
        <v>0.0</v>
      </c>
      <c r="O50" s="2">
        <v>0.0</v>
      </c>
      <c r="P50" s="2">
        <v>0.0</v>
      </c>
      <c r="Q50" s="2">
        <v>70.0</v>
      </c>
      <c r="R50" s="2">
        <f t="shared" ref="R50:R51" si="8">2.9/100</f>
        <v>0.029</v>
      </c>
      <c r="S50" s="2">
        <v>5.0</v>
      </c>
      <c r="T50" s="2">
        <v>0.0</v>
      </c>
    </row>
    <row r="51" ht="14.25" customHeight="1">
      <c r="A51" s="1" t="s">
        <v>59</v>
      </c>
      <c r="B51" s="1" t="s">
        <v>60</v>
      </c>
      <c r="C51" s="1" t="s">
        <v>63</v>
      </c>
      <c r="D51" s="2" t="s">
        <v>93</v>
      </c>
      <c r="E51" s="1" t="s">
        <v>64</v>
      </c>
      <c r="F51" s="4" t="s">
        <v>19</v>
      </c>
      <c r="G51" s="4" t="s">
        <v>19</v>
      </c>
      <c r="H51" s="4" t="s">
        <v>19</v>
      </c>
      <c r="I51" s="2">
        <v>5.0</v>
      </c>
      <c r="J51" s="1">
        <v>0.0</v>
      </c>
      <c r="K51" s="1">
        <v>0.0</v>
      </c>
      <c r="L51" s="1">
        <v>0.0</v>
      </c>
      <c r="M51" s="1" t="s">
        <v>20</v>
      </c>
      <c r="N51" s="1" t="s">
        <v>20</v>
      </c>
      <c r="O51" s="1" t="s">
        <v>20</v>
      </c>
      <c r="P51" s="2" t="s">
        <v>20</v>
      </c>
      <c r="Q51" s="2">
        <v>70.0</v>
      </c>
      <c r="R51" s="2">
        <f t="shared" si="8"/>
        <v>0.029</v>
      </c>
      <c r="S51" s="2">
        <v>5.0</v>
      </c>
      <c r="T51" s="2">
        <v>0.0</v>
      </c>
    </row>
    <row r="52" ht="14.25" customHeight="1">
      <c r="R52" s="5"/>
    </row>
    <row r="53" ht="14.25" customHeight="1">
      <c r="R53" s="5"/>
    </row>
    <row r="54" ht="14.25" customHeight="1">
      <c r="R54" s="5"/>
    </row>
    <row r="55" ht="14.25" customHeight="1">
      <c r="R55" s="5"/>
    </row>
    <row r="56" ht="14.25" customHeight="1">
      <c r="R56" s="5"/>
    </row>
    <row r="57" ht="14.25" customHeight="1">
      <c r="R57" s="5"/>
    </row>
    <row r="58" ht="14.25" customHeight="1">
      <c r="R58" s="5"/>
    </row>
    <row r="59" ht="14.25" customHeight="1">
      <c r="R59" s="5"/>
    </row>
    <row r="60" ht="14.25" customHeight="1">
      <c r="R60" s="5"/>
    </row>
    <row r="61" ht="14.25" customHeight="1">
      <c r="R61" s="5"/>
    </row>
    <row r="62" ht="14.25" customHeight="1">
      <c r="R62" s="5"/>
    </row>
    <row r="63" ht="14.25" customHeight="1">
      <c r="R63" s="5"/>
    </row>
    <row r="64" ht="14.25" customHeight="1">
      <c r="R64" s="5"/>
    </row>
    <row r="65" ht="14.25" customHeight="1">
      <c r="R65" s="5"/>
    </row>
    <row r="66" ht="14.25" customHeight="1">
      <c r="R66" s="5"/>
    </row>
    <row r="67" ht="14.25" customHeight="1">
      <c r="R67" s="5"/>
    </row>
    <row r="68" ht="14.25" customHeight="1">
      <c r="R68" s="5"/>
    </row>
    <row r="69" ht="14.25" customHeight="1">
      <c r="R69" s="5"/>
    </row>
    <row r="70" ht="14.25" customHeight="1">
      <c r="R70" s="5"/>
    </row>
    <row r="71" ht="14.25" customHeight="1">
      <c r="R71" s="5"/>
    </row>
    <row r="72" ht="14.25" customHeight="1">
      <c r="R72" s="5"/>
    </row>
    <row r="73" ht="14.25" customHeight="1">
      <c r="R73" s="5"/>
    </row>
    <row r="74" ht="14.25" customHeight="1">
      <c r="R74" s="5"/>
    </row>
    <row r="75" ht="14.25" customHeight="1">
      <c r="R75" s="5"/>
    </row>
    <row r="76" ht="14.25" customHeight="1">
      <c r="R76" s="5"/>
    </row>
    <row r="77" ht="14.25" customHeight="1">
      <c r="R77" s="5"/>
    </row>
    <row r="78" ht="14.25" customHeight="1">
      <c r="R78" s="5"/>
    </row>
    <row r="79" ht="14.25" customHeight="1">
      <c r="R79" s="5"/>
    </row>
    <row r="80" ht="14.25" customHeight="1">
      <c r="R80" s="5"/>
    </row>
    <row r="81" ht="14.25" customHeight="1">
      <c r="R81" s="5"/>
    </row>
    <row r="82" ht="14.25" customHeight="1">
      <c r="R82" s="5"/>
    </row>
    <row r="83" ht="14.25" customHeight="1">
      <c r="R83" s="5"/>
    </row>
    <row r="84" ht="14.25" customHeight="1">
      <c r="R84" s="5"/>
    </row>
    <row r="85" ht="14.25" customHeight="1">
      <c r="R85" s="5"/>
    </row>
    <row r="86" ht="14.25" customHeight="1">
      <c r="R86" s="5"/>
    </row>
    <row r="87" ht="14.25" customHeight="1">
      <c r="R87" s="5"/>
    </row>
    <row r="88" ht="14.25" customHeight="1">
      <c r="R88" s="5"/>
    </row>
    <row r="89" ht="14.25" customHeight="1">
      <c r="R89" s="5"/>
    </row>
    <row r="90" ht="14.25" customHeight="1">
      <c r="R90" s="5"/>
    </row>
    <row r="91" ht="14.25" customHeight="1">
      <c r="R91" s="5"/>
    </row>
    <row r="92" ht="14.25" customHeight="1">
      <c r="R92" s="5"/>
    </row>
    <row r="93" ht="14.25" customHeight="1">
      <c r="R93" s="5"/>
    </row>
    <row r="94" ht="14.25" customHeight="1">
      <c r="R94" s="5"/>
    </row>
    <row r="95" ht="14.25" customHeight="1">
      <c r="R95" s="5"/>
    </row>
    <row r="96" ht="14.25" customHeight="1">
      <c r="R96" s="5"/>
    </row>
    <row r="97" ht="14.25" customHeight="1">
      <c r="R97" s="5"/>
    </row>
    <row r="98" ht="14.25" customHeight="1">
      <c r="R98" s="5"/>
    </row>
    <row r="99" ht="14.25" customHeight="1">
      <c r="R99" s="5"/>
    </row>
    <row r="100" ht="14.25" customHeight="1">
      <c r="R100" s="5"/>
    </row>
    <row r="101" ht="14.25" customHeight="1">
      <c r="R101" s="5"/>
    </row>
    <row r="102" ht="14.25" customHeight="1">
      <c r="R102" s="5"/>
    </row>
    <row r="103" ht="14.25" customHeight="1">
      <c r="R103" s="5"/>
    </row>
    <row r="104" ht="14.25" customHeight="1">
      <c r="R104" s="5"/>
    </row>
    <row r="105" ht="14.25" customHeight="1">
      <c r="R105" s="5"/>
    </row>
    <row r="106" ht="14.25" customHeight="1">
      <c r="R106" s="5"/>
    </row>
    <row r="107" ht="14.25" customHeight="1">
      <c r="R107" s="5"/>
    </row>
    <row r="108" ht="14.25" customHeight="1">
      <c r="R108" s="5"/>
    </row>
    <row r="109" ht="14.25" customHeight="1">
      <c r="R109" s="5"/>
    </row>
    <row r="110" ht="14.25" customHeight="1">
      <c r="R110" s="5"/>
    </row>
    <row r="111" ht="14.25" customHeight="1">
      <c r="R111" s="5"/>
    </row>
    <row r="112" ht="14.25" customHeight="1">
      <c r="R112" s="5"/>
    </row>
    <row r="113" ht="14.25" customHeight="1">
      <c r="R113" s="5"/>
    </row>
    <row r="114" ht="14.25" customHeight="1">
      <c r="R114" s="5"/>
    </row>
    <row r="115" ht="14.25" customHeight="1">
      <c r="R115" s="5"/>
    </row>
    <row r="116" ht="14.25" customHeight="1">
      <c r="R116" s="5"/>
    </row>
    <row r="117" ht="14.25" customHeight="1">
      <c r="R117" s="5"/>
    </row>
    <row r="118" ht="14.25" customHeight="1">
      <c r="R118" s="5"/>
    </row>
    <row r="119" ht="14.25" customHeight="1">
      <c r="R119" s="5"/>
    </row>
    <row r="120" ht="14.25" customHeight="1">
      <c r="R120" s="5"/>
    </row>
    <row r="121" ht="14.25" customHeight="1">
      <c r="R121" s="5"/>
    </row>
    <row r="122" ht="14.25" customHeight="1">
      <c r="R122" s="5"/>
    </row>
    <row r="123" ht="14.25" customHeight="1">
      <c r="R123" s="5"/>
    </row>
    <row r="124" ht="14.25" customHeight="1">
      <c r="R124" s="5"/>
    </row>
    <row r="125" ht="14.25" customHeight="1">
      <c r="R125" s="5"/>
    </row>
    <row r="126" ht="14.25" customHeight="1">
      <c r="R126" s="5"/>
    </row>
    <row r="127" ht="14.25" customHeight="1">
      <c r="R127" s="5"/>
    </row>
    <row r="128" ht="14.25" customHeight="1">
      <c r="R128" s="5"/>
    </row>
    <row r="129" ht="14.25" customHeight="1">
      <c r="R129" s="5"/>
    </row>
    <row r="130" ht="14.25" customHeight="1">
      <c r="R130" s="5"/>
    </row>
    <row r="131" ht="14.25" customHeight="1">
      <c r="R131" s="5"/>
    </row>
    <row r="132" ht="14.25" customHeight="1">
      <c r="R132" s="5"/>
    </row>
    <row r="133" ht="14.25" customHeight="1">
      <c r="R133" s="5"/>
    </row>
    <row r="134" ht="14.25" customHeight="1">
      <c r="R134" s="5"/>
    </row>
    <row r="135" ht="14.25" customHeight="1">
      <c r="R135" s="5"/>
    </row>
    <row r="136" ht="14.25" customHeight="1">
      <c r="R136" s="5"/>
    </row>
    <row r="137" ht="14.25" customHeight="1">
      <c r="R137" s="5"/>
    </row>
    <row r="138" ht="14.25" customHeight="1">
      <c r="R138" s="5"/>
    </row>
    <row r="139" ht="14.25" customHeight="1">
      <c r="R139" s="5"/>
    </row>
    <row r="140" ht="14.25" customHeight="1">
      <c r="R140" s="5"/>
    </row>
    <row r="141" ht="14.25" customHeight="1">
      <c r="R141" s="5"/>
    </row>
    <row r="142" ht="14.25" customHeight="1">
      <c r="R142" s="5"/>
    </row>
    <row r="143" ht="14.25" customHeight="1">
      <c r="R143" s="5"/>
    </row>
    <row r="144" ht="14.25" customHeight="1">
      <c r="R144" s="5"/>
    </row>
    <row r="145" ht="14.25" customHeight="1">
      <c r="R145" s="5"/>
    </row>
    <row r="146" ht="14.25" customHeight="1">
      <c r="R146" s="5"/>
    </row>
    <row r="147" ht="14.25" customHeight="1">
      <c r="R147" s="5"/>
    </row>
    <row r="148" ht="14.25" customHeight="1">
      <c r="R148" s="5"/>
    </row>
    <row r="149" ht="14.25" customHeight="1">
      <c r="R149" s="5"/>
    </row>
    <row r="150" ht="14.25" customHeight="1">
      <c r="R150" s="5"/>
    </row>
    <row r="151" ht="14.25" customHeight="1">
      <c r="R151" s="5"/>
    </row>
    <row r="152" ht="14.25" customHeight="1">
      <c r="R152" s="5"/>
    </row>
    <row r="153" ht="14.25" customHeight="1">
      <c r="R153" s="5"/>
    </row>
    <row r="154" ht="14.25" customHeight="1">
      <c r="R154" s="5"/>
    </row>
    <row r="155" ht="14.25" customHeight="1">
      <c r="R155" s="5"/>
    </row>
    <row r="156" ht="14.25" customHeight="1">
      <c r="R156" s="5"/>
    </row>
    <row r="157" ht="14.25" customHeight="1">
      <c r="R157" s="5"/>
    </row>
    <row r="158" ht="14.25" customHeight="1">
      <c r="R158" s="5"/>
    </row>
    <row r="159" ht="14.25" customHeight="1">
      <c r="R159" s="5"/>
    </row>
    <row r="160" ht="14.25" customHeight="1">
      <c r="R160" s="5"/>
    </row>
    <row r="161" ht="14.25" customHeight="1">
      <c r="R161" s="5"/>
    </row>
    <row r="162" ht="14.25" customHeight="1">
      <c r="R162" s="5"/>
    </row>
    <row r="163" ht="14.25" customHeight="1">
      <c r="R163" s="5"/>
    </row>
    <row r="164" ht="14.25" customHeight="1">
      <c r="R164" s="5"/>
    </row>
    <row r="165" ht="14.25" customHeight="1">
      <c r="R165" s="5"/>
    </row>
    <row r="166" ht="14.25" customHeight="1">
      <c r="R166" s="5"/>
    </row>
    <row r="167" ht="14.25" customHeight="1">
      <c r="R167" s="5"/>
    </row>
    <row r="168" ht="14.25" customHeight="1">
      <c r="R168" s="5"/>
    </row>
    <row r="169" ht="14.25" customHeight="1">
      <c r="R169" s="5"/>
    </row>
    <row r="170" ht="14.25" customHeight="1">
      <c r="R170" s="5"/>
    </row>
    <row r="171" ht="14.25" customHeight="1">
      <c r="R171" s="5"/>
    </row>
    <row r="172" ht="14.25" customHeight="1">
      <c r="R172" s="5"/>
    </row>
    <row r="173" ht="14.25" customHeight="1">
      <c r="R173" s="5"/>
    </row>
    <row r="174" ht="14.25" customHeight="1">
      <c r="R174" s="5"/>
    </row>
    <row r="175" ht="14.25" customHeight="1">
      <c r="R175" s="5"/>
    </row>
    <row r="176" ht="14.25" customHeight="1">
      <c r="R176" s="5"/>
    </row>
    <row r="177" ht="14.25" customHeight="1">
      <c r="R177" s="5"/>
    </row>
    <row r="178" ht="14.25" customHeight="1">
      <c r="R178" s="5"/>
    </row>
    <row r="179" ht="14.25" customHeight="1">
      <c r="R179" s="5"/>
    </row>
    <row r="180" ht="14.25" customHeight="1">
      <c r="R180" s="5"/>
    </row>
    <row r="181" ht="14.25" customHeight="1">
      <c r="R181" s="5"/>
    </row>
    <row r="182" ht="14.25" customHeight="1">
      <c r="R182" s="5"/>
    </row>
    <row r="183" ht="14.25" customHeight="1">
      <c r="R183" s="5"/>
    </row>
    <row r="184" ht="14.25" customHeight="1">
      <c r="R184" s="5"/>
    </row>
    <row r="185" ht="14.25" customHeight="1">
      <c r="R185" s="5"/>
    </row>
    <row r="186" ht="14.25" customHeight="1">
      <c r="R186" s="5"/>
    </row>
    <row r="187" ht="14.25" customHeight="1">
      <c r="R187" s="5"/>
    </row>
    <row r="188" ht="14.25" customHeight="1">
      <c r="R188" s="5"/>
    </row>
    <row r="189" ht="14.25" customHeight="1">
      <c r="R189" s="5"/>
    </row>
    <row r="190" ht="14.25" customHeight="1">
      <c r="R190" s="5"/>
    </row>
    <row r="191" ht="14.25" customHeight="1">
      <c r="R191" s="5"/>
    </row>
    <row r="192" ht="14.25" customHeight="1">
      <c r="R192" s="5"/>
    </row>
    <row r="193" ht="14.25" customHeight="1">
      <c r="R193" s="5"/>
    </row>
    <row r="194" ht="14.25" customHeight="1">
      <c r="R194" s="5"/>
    </row>
    <row r="195" ht="14.25" customHeight="1">
      <c r="R195" s="5"/>
    </row>
    <row r="196" ht="14.25" customHeight="1">
      <c r="R196" s="5"/>
    </row>
    <row r="197" ht="14.25" customHeight="1">
      <c r="R197" s="5"/>
    </row>
    <row r="198" ht="14.25" customHeight="1">
      <c r="R198" s="5"/>
    </row>
    <row r="199" ht="14.25" customHeight="1">
      <c r="R199" s="5"/>
    </row>
    <row r="200" ht="14.25" customHeight="1">
      <c r="R200" s="5"/>
    </row>
    <row r="201" ht="14.25" customHeight="1">
      <c r="R201" s="5"/>
    </row>
    <row r="202" ht="14.25" customHeight="1">
      <c r="R202" s="5"/>
    </row>
    <row r="203" ht="14.25" customHeight="1">
      <c r="R203" s="5"/>
    </row>
    <row r="204" ht="14.25" customHeight="1">
      <c r="R204" s="5"/>
    </row>
    <row r="205" ht="14.25" customHeight="1">
      <c r="R205" s="5"/>
    </row>
    <row r="206" ht="14.25" customHeight="1">
      <c r="R206" s="5"/>
    </row>
    <row r="207" ht="14.25" customHeight="1">
      <c r="R207" s="5"/>
    </row>
    <row r="208" ht="14.25" customHeight="1">
      <c r="R208" s="5"/>
    </row>
    <row r="209" ht="14.25" customHeight="1">
      <c r="R209" s="5"/>
    </row>
    <row r="210" ht="14.25" customHeight="1">
      <c r="R210" s="5"/>
    </row>
    <row r="211" ht="14.25" customHeight="1">
      <c r="R211" s="5"/>
    </row>
    <row r="212" ht="14.25" customHeight="1">
      <c r="R212" s="5"/>
    </row>
    <row r="213" ht="14.25" customHeight="1">
      <c r="R213" s="5"/>
    </row>
    <row r="214" ht="14.25" customHeight="1">
      <c r="R214" s="5"/>
    </row>
    <row r="215" ht="14.25" customHeight="1">
      <c r="R215" s="5"/>
    </row>
    <row r="216" ht="14.25" customHeight="1">
      <c r="R216" s="5"/>
    </row>
    <row r="217" ht="14.25" customHeight="1">
      <c r="R217" s="5"/>
    </row>
    <row r="218" ht="14.25" customHeight="1">
      <c r="R218" s="5"/>
    </row>
    <row r="219" ht="14.25" customHeight="1">
      <c r="R219" s="5"/>
    </row>
    <row r="220" ht="14.25" customHeight="1">
      <c r="R220" s="5"/>
    </row>
    <row r="221" ht="14.25" customHeight="1">
      <c r="R221" s="5"/>
    </row>
    <row r="222" ht="14.25" customHeight="1">
      <c r="R222" s="5"/>
    </row>
    <row r="223" ht="14.25" customHeight="1">
      <c r="R223" s="5"/>
    </row>
    <row r="224" ht="14.25" customHeight="1">
      <c r="R224" s="5"/>
    </row>
    <row r="225" ht="14.25" customHeight="1">
      <c r="R225" s="5"/>
    </row>
    <row r="226" ht="14.25" customHeight="1">
      <c r="R226" s="5"/>
    </row>
    <row r="227" ht="14.25" customHeight="1">
      <c r="R227" s="5"/>
    </row>
    <row r="228" ht="14.25" customHeight="1">
      <c r="R228" s="5"/>
    </row>
    <row r="229" ht="14.25" customHeight="1">
      <c r="R229" s="5"/>
    </row>
    <row r="230" ht="14.25" customHeight="1">
      <c r="R230" s="5"/>
    </row>
    <row r="231" ht="14.25" customHeight="1">
      <c r="R231" s="5"/>
    </row>
    <row r="232" ht="14.25" customHeight="1">
      <c r="R232" s="5"/>
    </row>
    <row r="233" ht="14.25" customHeight="1">
      <c r="R233" s="5"/>
    </row>
    <row r="234" ht="14.25" customHeight="1">
      <c r="R234" s="5"/>
    </row>
    <row r="235" ht="14.25" customHeight="1">
      <c r="R235" s="5"/>
    </row>
    <row r="236" ht="14.25" customHeight="1">
      <c r="R236" s="5"/>
    </row>
    <row r="237" ht="14.25" customHeight="1">
      <c r="R237" s="5"/>
    </row>
    <row r="238" ht="14.25" customHeight="1">
      <c r="R238" s="5"/>
    </row>
    <row r="239" ht="14.25" customHeight="1">
      <c r="R239" s="5"/>
    </row>
    <row r="240" ht="14.25" customHeight="1">
      <c r="R240" s="5"/>
    </row>
    <row r="241" ht="14.25" customHeight="1">
      <c r="R241" s="5"/>
    </row>
    <row r="242" ht="14.25" customHeight="1">
      <c r="R242" s="5"/>
    </row>
    <row r="243" ht="14.25" customHeight="1">
      <c r="R243" s="5"/>
    </row>
    <row r="244" ht="14.25" customHeight="1">
      <c r="R244" s="5"/>
    </row>
    <row r="245" ht="14.25" customHeight="1">
      <c r="R245" s="5"/>
    </row>
    <row r="246" ht="14.25" customHeight="1">
      <c r="R246" s="5"/>
    </row>
    <row r="247" ht="14.25" customHeight="1">
      <c r="R247" s="5"/>
    </row>
    <row r="248" ht="14.25" customHeight="1">
      <c r="R248" s="5"/>
    </row>
    <row r="249" ht="14.25" customHeight="1">
      <c r="R249" s="5"/>
    </row>
    <row r="250" ht="14.25" customHeight="1">
      <c r="R250" s="5"/>
    </row>
    <row r="251" ht="14.25" customHeight="1">
      <c r="R251" s="5"/>
    </row>
    <row r="252" ht="14.25" customHeight="1">
      <c r="R252" s="5"/>
    </row>
    <row r="253" ht="14.25" customHeight="1">
      <c r="R253" s="5"/>
    </row>
    <row r="254" ht="14.25" customHeight="1">
      <c r="R254" s="5"/>
    </row>
    <row r="255" ht="14.25" customHeight="1">
      <c r="R255" s="5"/>
    </row>
    <row r="256" ht="14.25" customHeight="1">
      <c r="R256" s="5"/>
    </row>
    <row r="257" ht="14.25" customHeight="1">
      <c r="R257" s="5"/>
    </row>
    <row r="258" ht="14.25" customHeight="1">
      <c r="R258" s="5"/>
    </row>
    <row r="259" ht="14.25" customHeight="1">
      <c r="R259" s="5"/>
    </row>
    <row r="260" ht="14.25" customHeight="1">
      <c r="R260" s="5"/>
    </row>
    <row r="261" ht="14.25" customHeight="1">
      <c r="R261" s="5"/>
    </row>
    <row r="262" ht="14.25" customHeight="1">
      <c r="R262" s="5"/>
    </row>
    <row r="263" ht="14.25" customHeight="1">
      <c r="R263" s="5"/>
    </row>
    <row r="264" ht="14.25" customHeight="1">
      <c r="R264" s="5"/>
    </row>
    <row r="265" ht="14.25" customHeight="1">
      <c r="R265" s="5"/>
    </row>
    <row r="266" ht="14.25" customHeight="1">
      <c r="R266" s="5"/>
    </row>
    <row r="267" ht="14.25" customHeight="1">
      <c r="R267" s="5"/>
    </row>
    <row r="268" ht="14.25" customHeight="1">
      <c r="R268" s="5"/>
    </row>
    <row r="269" ht="14.25" customHeight="1">
      <c r="R269" s="5"/>
    </row>
    <row r="270" ht="14.25" customHeight="1">
      <c r="R270" s="5"/>
    </row>
    <row r="271" ht="14.25" customHeight="1">
      <c r="R271" s="5"/>
    </row>
    <row r="272" ht="14.25" customHeight="1">
      <c r="R272" s="5"/>
    </row>
    <row r="273" ht="14.25" customHeight="1">
      <c r="R273" s="5"/>
    </row>
    <row r="274" ht="14.25" customHeight="1">
      <c r="R274" s="5"/>
    </row>
    <row r="275" ht="14.25" customHeight="1">
      <c r="R275" s="5"/>
    </row>
    <row r="276" ht="14.25" customHeight="1">
      <c r="R276" s="5"/>
    </row>
    <row r="277" ht="14.25" customHeight="1">
      <c r="R277" s="5"/>
    </row>
    <row r="278" ht="14.25" customHeight="1">
      <c r="R278" s="5"/>
    </row>
    <row r="279" ht="14.25" customHeight="1">
      <c r="R279" s="5"/>
    </row>
    <row r="280" ht="14.25" customHeight="1">
      <c r="R280" s="5"/>
    </row>
    <row r="281" ht="14.25" customHeight="1">
      <c r="R281" s="5"/>
    </row>
    <row r="282" ht="14.25" customHeight="1">
      <c r="R282" s="5"/>
    </row>
    <row r="283" ht="14.25" customHeight="1">
      <c r="R283" s="5"/>
    </row>
    <row r="284" ht="14.25" customHeight="1">
      <c r="R284" s="5"/>
    </row>
    <row r="285" ht="14.25" customHeight="1">
      <c r="R285" s="5"/>
    </row>
    <row r="286" ht="14.25" customHeight="1">
      <c r="R286" s="5"/>
    </row>
    <row r="287" ht="14.25" customHeight="1">
      <c r="R287" s="5"/>
    </row>
    <row r="288" ht="14.25" customHeight="1">
      <c r="R288" s="5"/>
    </row>
    <row r="289" ht="14.25" customHeight="1">
      <c r="R289" s="5"/>
    </row>
    <row r="290" ht="14.25" customHeight="1">
      <c r="R290" s="5"/>
    </row>
    <row r="291" ht="14.25" customHeight="1">
      <c r="R291" s="5"/>
    </row>
    <row r="292" ht="14.25" customHeight="1">
      <c r="R292" s="5"/>
    </row>
    <row r="293" ht="14.25" customHeight="1">
      <c r="R293" s="5"/>
    </row>
    <row r="294" ht="14.25" customHeight="1">
      <c r="R294" s="5"/>
    </row>
    <row r="295" ht="14.25" customHeight="1">
      <c r="R295" s="5"/>
    </row>
    <row r="296" ht="14.25" customHeight="1">
      <c r="R296" s="5"/>
    </row>
    <row r="297" ht="14.25" customHeight="1">
      <c r="R297" s="5"/>
    </row>
    <row r="298" ht="14.25" customHeight="1">
      <c r="R298" s="5"/>
    </row>
    <row r="299" ht="14.25" customHeight="1">
      <c r="R299" s="5"/>
    </row>
    <row r="300" ht="14.25" customHeight="1">
      <c r="R300" s="5"/>
    </row>
    <row r="301" ht="14.25" customHeight="1">
      <c r="R301" s="5"/>
    </row>
    <row r="302" ht="14.25" customHeight="1">
      <c r="R302" s="5"/>
    </row>
    <row r="303" ht="14.25" customHeight="1">
      <c r="R303" s="5"/>
    </row>
    <row r="304" ht="14.25" customHeight="1">
      <c r="R304" s="5"/>
    </row>
    <row r="305" ht="14.25" customHeight="1">
      <c r="R305" s="5"/>
    </row>
    <row r="306" ht="14.25" customHeight="1">
      <c r="R306" s="5"/>
    </row>
    <row r="307" ht="14.25" customHeight="1">
      <c r="R307" s="5"/>
    </row>
    <row r="308" ht="14.25" customHeight="1">
      <c r="R308" s="5"/>
    </row>
    <row r="309" ht="14.25" customHeight="1">
      <c r="R309" s="5"/>
    </row>
    <row r="310" ht="14.25" customHeight="1">
      <c r="R310" s="5"/>
    </row>
    <row r="311" ht="14.25" customHeight="1">
      <c r="R311" s="5"/>
    </row>
    <row r="312" ht="14.25" customHeight="1">
      <c r="R312" s="5"/>
    </row>
    <row r="313" ht="14.25" customHeight="1">
      <c r="R313" s="5"/>
    </row>
    <row r="314" ht="14.25" customHeight="1">
      <c r="R314" s="5"/>
    </row>
    <row r="315" ht="14.25" customHeight="1">
      <c r="R315" s="5"/>
    </row>
    <row r="316" ht="14.25" customHeight="1">
      <c r="R316" s="5"/>
    </row>
    <row r="317" ht="14.25" customHeight="1">
      <c r="R317" s="5"/>
    </row>
    <row r="318" ht="14.25" customHeight="1">
      <c r="R318" s="5"/>
    </row>
    <row r="319" ht="14.25" customHeight="1">
      <c r="R319" s="5"/>
    </row>
    <row r="320" ht="14.25" customHeight="1">
      <c r="R320" s="5"/>
    </row>
    <row r="321" ht="14.25" customHeight="1">
      <c r="R321" s="5"/>
    </row>
    <row r="322" ht="14.25" customHeight="1">
      <c r="R322" s="5"/>
    </row>
    <row r="323" ht="14.25" customHeight="1">
      <c r="R323" s="5"/>
    </row>
    <row r="324" ht="14.25" customHeight="1">
      <c r="R324" s="5"/>
    </row>
    <row r="325" ht="14.25" customHeight="1">
      <c r="R325" s="5"/>
    </row>
    <row r="326" ht="14.25" customHeight="1">
      <c r="R326" s="5"/>
    </row>
    <row r="327" ht="14.25" customHeight="1">
      <c r="R327" s="5"/>
    </row>
    <row r="328" ht="14.25" customHeight="1">
      <c r="R328" s="5"/>
    </row>
    <row r="329" ht="14.25" customHeight="1">
      <c r="R329" s="5"/>
    </row>
    <row r="330" ht="14.25" customHeight="1">
      <c r="R330" s="5"/>
    </row>
    <row r="331" ht="14.25" customHeight="1">
      <c r="R331" s="5"/>
    </row>
    <row r="332" ht="14.25" customHeight="1">
      <c r="R332" s="5"/>
    </row>
    <row r="333" ht="14.25" customHeight="1">
      <c r="R333" s="5"/>
    </row>
    <row r="334" ht="14.25" customHeight="1">
      <c r="R334" s="5"/>
    </row>
    <row r="335" ht="14.25" customHeight="1">
      <c r="R335" s="5"/>
    </row>
    <row r="336" ht="14.25" customHeight="1">
      <c r="R336" s="5"/>
    </row>
    <row r="337" ht="14.25" customHeight="1">
      <c r="R337" s="5"/>
    </row>
    <row r="338" ht="14.25" customHeight="1">
      <c r="R338" s="5"/>
    </row>
    <row r="339" ht="14.25" customHeight="1">
      <c r="R339" s="5"/>
    </row>
    <row r="340" ht="14.25" customHeight="1">
      <c r="R340" s="5"/>
    </row>
    <row r="341" ht="14.25" customHeight="1">
      <c r="R341" s="5"/>
    </row>
    <row r="342" ht="14.25" customHeight="1">
      <c r="R342" s="5"/>
    </row>
    <row r="343" ht="14.25" customHeight="1">
      <c r="R343" s="5"/>
    </row>
    <row r="344" ht="14.25" customHeight="1">
      <c r="R344" s="5"/>
    </row>
    <row r="345" ht="14.25" customHeight="1">
      <c r="R345" s="5"/>
    </row>
    <row r="346" ht="14.25" customHeight="1">
      <c r="R346" s="5"/>
    </row>
    <row r="347" ht="14.25" customHeight="1">
      <c r="R347" s="5"/>
    </row>
    <row r="348" ht="14.25" customHeight="1">
      <c r="R348" s="5"/>
    </row>
    <row r="349" ht="14.25" customHeight="1">
      <c r="R349" s="5"/>
    </row>
    <row r="350" ht="14.25" customHeight="1">
      <c r="R350" s="5"/>
    </row>
    <row r="351" ht="14.25" customHeight="1">
      <c r="R351" s="5"/>
    </row>
    <row r="352" ht="14.25" customHeight="1">
      <c r="R352" s="5"/>
    </row>
    <row r="353" ht="14.25" customHeight="1">
      <c r="R353" s="5"/>
    </row>
    <row r="354" ht="14.25" customHeight="1">
      <c r="R354" s="5"/>
    </row>
    <row r="355" ht="14.25" customHeight="1">
      <c r="R355" s="5"/>
    </row>
    <row r="356" ht="14.25" customHeight="1">
      <c r="R356" s="5"/>
    </row>
    <row r="357" ht="14.25" customHeight="1">
      <c r="R357" s="5"/>
    </row>
    <row r="358" ht="14.25" customHeight="1">
      <c r="R358" s="5"/>
    </row>
    <row r="359" ht="14.25" customHeight="1">
      <c r="R359" s="5"/>
    </row>
    <row r="360" ht="14.25" customHeight="1">
      <c r="R360" s="5"/>
    </row>
    <row r="361" ht="14.25" customHeight="1">
      <c r="R361" s="5"/>
    </row>
    <row r="362" ht="14.25" customHeight="1">
      <c r="R362" s="5"/>
    </row>
    <row r="363" ht="14.25" customHeight="1">
      <c r="R363" s="5"/>
    </row>
    <row r="364" ht="14.25" customHeight="1">
      <c r="R364" s="5"/>
    </row>
    <row r="365" ht="14.25" customHeight="1">
      <c r="R365" s="5"/>
    </row>
    <row r="366" ht="14.25" customHeight="1">
      <c r="R366" s="5"/>
    </row>
    <row r="367" ht="14.25" customHeight="1">
      <c r="R367" s="5"/>
    </row>
    <row r="368" ht="14.25" customHeight="1">
      <c r="R368" s="5"/>
    </row>
    <row r="369" ht="14.25" customHeight="1">
      <c r="R369" s="5"/>
    </row>
    <row r="370" ht="14.25" customHeight="1">
      <c r="R370" s="5"/>
    </row>
    <row r="371" ht="14.25" customHeight="1">
      <c r="R371" s="5"/>
    </row>
    <row r="372" ht="14.25" customHeight="1">
      <c r="R372" s="5"/>
    </row>
    <row r="373" ht="14.25" customHeight="1">
      <c r="R373" s="5"/>
    </row>
    <row r="374" ht="14.25" customHeight="1">
      <c r="R374" s="5"/>
    </row>
    <row r="375" ht="14.25" customHeight="1">
      <c r="R375" s="5"/>
    </row>
    <row r="376" ht="14.25" customHeight="1">
      <c r="R376" s="5"/>
    </row>
    <row r="377" ht="14.25" customHeight="1">
      <c r="R377" s="5"/>
    </row>
    <row r="378" ht="14.25" customHeight="1">
      <c r="R378" s="5"/>
    </row>
    <row r="379" ht="14.25" customHeight="1">
      <c r="R379" s="5"/>
    </row>
    <row r="380" ht="14.25" customHeight="1">
      <c r="R380" s="5"/>
    </row>
    <row r="381" ht="14.25" customHeight="1">
      <c r="R381" s="5"/>
    </row>
    <row r="382" ht="14.25" customHeight="1">
      <c r="R382" s="5"/>
    </row>
    <row r="383" ht="14.25" customHeight="1">
      <c r="R383" s="5"/>
    </row>
    <row r="384" ht="14.25" customHeight="1">
      <c r="R384" s="5"/>
    </row>
    <row r="385" ht="14.25" customHeight="1">
      <c r="R385" s="5"/>
    </row>
    <row r="386" ht="14.25" customHeight="1">
      <c r="R386" s="5"/>
    </row>
    <row r="387" ht="14.25" customHeight="1">
      <c r="R387" s="5"/>
    </row>
    <row r="388" ht="14.25" customHeight="1">
      <c r="R388" s="5"/>
    </row>
    <row r="389" ht="14.25" customHeight="1">
      <c r="R389" s="5"/>
    </row>
    <row r="390" ht="14.25" customHeight="1">
      <c r="R390" s="5"/>
    </row>
    <row r="391" ht="14.25" customHeight="1">
      <c r="R391" s="5"/>
    </row>
    <row r="392" ht="14.25" customHeight="1">
      <c r="R392" s="5"/>
    </row>
    <row r="393" ht="14.25" customHeight="1">
      <c r="R393" s="5"/>
    </row>
    <row r="394" ht="14.25" customHeight="1">
      <c r="R394" s="5"/>
    </row>
    <row r="395" ht="14.25" customHeight="1">
      <c r="R395" s="5"/>
    </row>
    <row r="396" ht="14.25" customHeight="1">
      <c r="R396" s="5"/>
    </row>
    <row r="397" ht="14.25" customHeight="1">
      <c r="R397" s="5"/>
    </row>
    <row r="398" ht="14.25" customHeight="1">
      <c r="R398" s="5"/>
    </row>
    <row r="399" ht="14.25" customHeight="1">
      <c r="R399" s="5"/>
    </row>
    <row r="400" ht="14.25" customHeight="1">
      <c r="R400" s="5"/>
    </row>
    <row r="401" ht="14.25" customHeight="1">
      <c r="R401" s="5"/>
    </row>
    <row r="402" ht="14.25" customHeight="1">
      <c r="R402" s="5"/>
    </row>
    <row r="403" ht="14.25" customHeight="1">
      <c r="R403" s="5"/>
    </row>
    <row r="404" ht="14.25" customHeight="1">
      <c r="R404" s="5"/>
    </row>
    <row r="405" ht="14.25" customHeight="1">
      <c r="R405" s="5"/>
    </row>
    <row r="406" ht="14.25" customHeight="1">
      <c r="R406" s="5"/>
    </row>
    <row r="407" ht="14.25" customHeight="1">
      <c r="R407" s="5"/>
    </row>
    <row r="408" ht="14.25" customHeight="1">
      <c r="R408" s="5"/>
    </row>
    <row r="409" ht="14.25" customHeight="1">
      <c r="R409" s="5"/>
    </row>
    <row r="410" ht="14.25" customHeight="1">
      <c r="R410" s="5"/>
    </row>
    <row r="411" ht="14.25" customHeight="1">
      <c r="R411" s="5"/>
    </row>
    <row r="412" ht="14.25" customHeight="1">
      <c r="R412" s="5"/>
    </row>
    <row r="413" ht="14.25" customHeight="1">
      <c r="R413" s="5"/>
    </row>
    <row r="414" ht="14.25" customHeight="1">
      <c r="R414" s="5"/>
    </row>
    <row r="415" ht="14.25" customHeight="1">
      <c r="R415" s="5"/>
    </row>
    <row r="416" ht="14.25" customHeight="1">
      <c r="R416" s="5"/>
    </row>
    <row r="417" ht="14.25" customHeight="1">
      <c r="R417" s="5"/>
    </row>
    <row r="418" ht="14.25" customHeight="1">
      <c r="R418" s="5"/>
    </row>
    <row r="419" ht="14.25" customHeight="1">
      <c r="R419" s="5"/>
    </row>
    <row r="420" ht="14.25" customHeight="1">
      <c r="R420" s="5"/>
    </row>
    <row r="421" ht="14.25" customHeight="1">
      <c r="R421" s="5"/>
    </row>
    <row r="422" ht="14.25" customHeight="1">
      <c r="R422" s="5"/>
    </row>
    <row r="423" ht="14.25" customHeight="1">
      <c r="R423" s="5"/>
    </row>
    <row r="424" ht="14.25" customHeight="1">
      <c r="R424" s="5"/>
    </row>
    <row r="425" ht="14.25" customHeight="1">
      <c r="R425" s="5"/>
    </row>
    <row r="426" ht="14.25" customHeight="1">
      <c r="R426" s="5"/>
    </row>
    <row r="427" ht="14.25" customHeight="1">
      <c r="R427" s="5"/>
    </row>
    <row r="428" ht="14.25" customHeight="1">
      <c r="R428" s="5"/>
    </row>
    <row r="429" ht="14.25" customHeight="1">
      <c r="R429" s="5"/>
    </row>
    <row r="430" ht="14.25" customHeight="1">
      <c r="R430" s="5"/>
    </row>
    <row r="431" ht="14.25" customHeight="1">
      <c r="R431" s="5"/>
    </row>
    <row r="432" ht="14.25" customHeight="1">
      <c r="R432" s="5"/>
    </row>
    <row r="433" ht="14.25" customHeight="1">
      <c r="R433" s="5"/>
    </row>
    <row r="434" ht="14.25" customHeight="1">
      <c r="R434" s="5"/>
    </row>
    <row r="435" ht="14.25" customHeight="1">
      <c r="R435" s="5"/>
    </row>
    <row r="436" ht="14.25" customHeight="1">
      <c r="R436" s="5"/>
    </row>
    <row r="437" ht="14.25" customHeight="1">
      <c r="R437" s="5"/>
    </row>
    <row r="438" ht="14.25" customHeight="1">
      <c r="R438" s="5"/>
    </row>
    <row r="439" ht="14.25" customHeight="1">
      <c r="R439" s="5"/>
    </row>
    <row r="440" ht="14.25" customHeight="1">
      <c r="R440" s="5"/>
    </row>
    <row r="441" ht="14.25" customHeight="1">
      <c r="R441" s="5"/>
    </row>
    <row r="442" ht="14.25" customHeight="1">
      <c r="R442" s="5"/>
    </row>
    <row r="443" ht="14.25" customHeight="1">
      <c r="R443" s="5"/>
    </row>
    <row r="444" ht="14.25" customHeight="1">
      <c r="R444" s="5"/>
    </row>
    <row r="445" ht="14.25" customHeight="1">
      <c r="R445" s="5"/>
    </row>
    <row r="446" ht="14.25" customHeight="1">
      <c r="R446" s="5"/>
    </row>
    <row r="447" ht="14.25" customHeight="1">
      <c r="R447" s="5"/>
    </row>
    <row r="448" ht="14.25" customHeight="1">
      <c r="R448" s="5"/>
    </row>
    <row r="449" ht="14.25" customHeight="1">
      <c r="R449" s="5"/>
    </row>
    <row r="450" ht="14.25" customHeight="1">
      <c r="R450" s="5"/>
    </row>
    <row r="451" ht="14.25" customHeight="1">
      <c r="R451" s="5"/>
    </row>
    <row r="452" ht="14.25" customHeight="1">
      <c r="R452" s="5"/>
    </row>
    <row r="453" ht="14.25" customHeight="1">
      <c r="R453" s="5"/>
    </row>
    <row r="454" ht="14.25" customHeight="1">
      <c r="R454" s="5"/>
    </row>
    <row r="455" ht="14.25" customHeight="1">
      <c r="R455" s="5"/>
    </row>
    <row r="456" ht="14.25" customHeight="1">
      <c r="R456" s="5"/>
    </row>
    <row r="457" ht="14.25" customHeight="1">
      <c r="R457" s="5"/>
    </row>
    <row r="458" ht="14.25" customHeight="1">
      <c r="R458" s="5"/>
    </row>
    <row r="459" ht="14.25" customHeight="1">
      <c r="R459" s="5"/>
    </row>
    <row r="460" ht="14.25" customHeight="1">
      <c r="R460" s="5"/>
    </row>
    <row r="461" ht="14.25" customHeight="1">
      <c r="R461" s="5"/>
    </row>
    <row r="462" ht="14.25" customHeight="1">
      <c r="R462" s="5"/>
    </row>
    <row r="463" ht="14.25" customHeight="1">
      <c r="R463" s="5"/>
    </row>
    <row r="464" ht="14.25" customHeight="1">
      <c r="R464" s="5"/>
    </row>
    <row r="465" ht="14.25" customHeight="1">
      <c r="R465" s="5"/>
    </row>
    <row r="466" ht="14.25" customHeight="1">
      <c r="R466" s="5"/>
    </row>
    <row r="467" ht="14.25" customHeight="1">
      <c r="R467" s="5"/>
    </row>
    <row r="468" ht="14.25" customHeight="1">
      <c r="R468" s="5"/>
    </row>
    <row r="469" ht="14.25" customHeight="1">
      <c r="R469" s="5"/>
    </row>
    <row r="470" ht="14.25" customHeight="1">
      <c r="R470" s="5"/>
    </row>
    <row r="471" ht="14.25" customHeight="1">
      <c r="R471" s="5"/>
    </row>
    <row r="472" ht="14.25" customHeight="1">
      <c r="R472" s="5"/>
    </row>
    <row r="473" ht="14.25" customHeight="1">
      <c r="R473" s="5"/>
    </row>
    <row r="474" ht="14.25" customHeight="1">
      <c r="R474" s="5"/>
    </row>
    <row r="475" ht="14.25" customHeight="1">
      <c r="R475" s="5"/>
    </row>
    <row r="476" ht="14.25" customHeight="1">
      <c r="R476" s="5"/>
    </row>
    <row r="477" ht="14.25" customHeight="1">
      <c r="R477" s="5"/>
    </row>
    <row r="478" ht="14.25" customHeight="1">
      <c r="R478" s="5"/>
    </row>
    <row r="479" ht="14.25" customHeight="1">
      <c r="R479" s="5"/>
    </row>
    <row r="480" ht="14.25" customHeight="1">
      <c r="R480" s="5"/>
    </row>
    <row r="481" ht="14.25" customHeight="1">
      <c r="R481" s="5"/>
    </row>
    <row r="482" ht="14.25" customHeight="1">
      <c r="R482" s="5"/>
    </row>
    <row r="483" ht="14.25" customHeight="1">
      <c r="R483" s="5"/>
    </row>
    <row r="484" ht="14.25" customHeight="1">
      <c r="R484" s="5"/>
    </row>
    <row r="485" ht="14.25" customHeight="1">
      <c r="R485" s="5"/>
    </row>
    <row r="486" ht="14.25" customHeight="1">
      <c r="R486" s="5"/>
    </row>
    <row r="487" ht="14.25" customHeight="1">
      <c r="R487" s="5"/>
    </row>
    <row r="488" ht="14.25" customHeight="1">
      <c r="R488" s="5"/>
    </row>
    <row r="489" ht="14.25" customHeight="1">
      <c r="R489" s="5"/>
    </row>
    <row r="490" ht="14.25" customHeight="1">
      <c r="R490" s="5"/>
    </row>
    <row r="491" ht="14.25" customHeight="1">
      <c r="R491" s="5"/>
    </row>
    <row r="492" ht="14.25" customHeight="1">
      <c r="R492" s="5"/>
    </row>
    <row r="493" ht="14.25" customHeight="1">
      <c r="R493" s="5"/>
    </row>
    <row r="494" ht="14.25" customHeight="1">
      <c r="R494" s="5"/>
    </row>
    <row r="495" ht="14.25" customHeight="1">
      <c r="R495" s="5"/>
    </row>
    <row r="496" ht="14.25" customHeight="1">
      <c r="R496" s="5"/>
    </row>
    <row r="497" ht="14.25" customHeight="1">
      <c r="R497" s="5"/>
    </row>
    <row r="498" ht="14.25" customHeight="1">
      <c r="R498" s="5"/>
    </row>
    <row r="499" ht="14.25" customHeight="1">
      <c r="R499" s="5"/>
    </row>
    <row r="500" ht="14.25" customHeight="1">
      <c r="R500" s="5"/>
    </row>
    <row r="501" ht="14.25" customHeight="1">
      <c r="R501" s="5"/>
    </row>
    <row r="502" ht="14.25" customHeight="1">
      <c r="R502" s="5"/>
    </row>
    <row r="503" ht="14.25" customHeight="1">
      <c r="R503" s="5"/>
    </row>
    <row r="504" ht="14.25" customHeight="1">
      <c r="R504" s="5"/>
    </row>
    <row r="505" ht="14.25" customHeight="1">
      <c r="R505" s="5"/>
    </row>
    <row r="506" ht="14.25" customHeight="1">
      <c r="R506" s="5"/>
    </row>
    <row r="507" ht="14.25" customHeight="1">
      <c r="R507" s="5"/>
    </row>
    <row r="508" ht="14.25" customHeight="1">
      <c r="R508" s="5"/>
    </row>
    <row r="509" ht="14.25" customHeight="1">
      <c r="R509" s="5"/>
    </row>
    <row r="510" ht="14.25" customHeight="1">
      <c r="R510" s="5"/>
    </row>
    <row r="511" ht="14.25" customHeight="1">
      <c r="R511" s="5"/>
    </row>
    <row r="512" ht="14.25" customHeight="1">
      <c r="R512" s="5"/>
    </row>
    <row r="513" ht="14.25" customHeight="1">
      <c r="R513" s="5"/>
    </row>
    <row r="514" ht="14.25" customHeight="1">
      <c r="R514" s="5"/>
    </row>
    <row r="515" ht="14.25" customHeight="1">
      <c r="R515" s="5"/>
    </row>
    <row r="516" ht="14.25" customHeight="1">
      <c r="R516" s="5"/>
    </row>
    <row r="517" ht="14.25" customHeight="1">
      <c r="R517" s="5"/>
    </row>
    <row r="518" ht="14.25" customHeight="1">
      <c r="R518" s="5"/>
    </row>
    <row r="519" ht="14.25" customHeight="1">
      <c r="R519" s="5"/>
    </row>
    <row r="520" ht="14.25" customHeight="1">
      <c r="R520" s="5"/>
    </row>
    <row r="521" ht="14.25" customHeight="1">
      <c r="R521" s="5"/>
    </row>
    <row r="522" ht="14.25" customHeight="1">
      <c r="R522" s="5"/>
    </row>
    <row r="523" ht="14.25" customHeight="1">
      <c r="R523" s="5"/>
    </row>
    <row r="524" ht="14.25" customHeight="1">
      <c r="R524" s="5"/>
    </row>
    <row r="525" ht="14.25" customHeight="1">
      <c r="R525" s="5"/>
    </row>
    <row r="526" ht="14.25" customHeight="1">
      <c r="R526" s="5"/>
    </row>
    <row r="527" ht="14.25" customHeight="1">
      <c r="R527" s="5"/>
    </row>
    <row r="528" ht="14.25" customHeight="1">
      <c r="R528" s="5"/>
    </row>
    <row r="529" ht="14.25" customHeight="1">
      <c r="R529" s="5"/>
    </row>
    <row r="530" ht="14.25" customHeight="1">
      <c r="R530" s="5"/>
    </row>
    <row r="531" ht="14.25" customHeight="1">
      <c r="R531" s="5"/>
    </row>
    <row r="532" ht="14.25" customHeight="1">
      <c r="R532" s="5"/>
    </row>
    <row r="533" ht="14.25" customHeight="1">
      <c r="R533" s="5"/>
    </row>
    <row r="534" ht="14.25" customHeight="1">
      <c r="R534" s="5"/>
    </row>
    <row r="535" ht="14.25" customHeight="1">
      <c r="R535" s="5"/>
    </row>
    <row r="536" ht="14.25" customHeight="1">
      <c r="R536" s="5"/>
    </row>
    <row r="537" ht="14.25" customHeight="1">
      <c r="R537" s="5"/>
    </row>
    <row r="538" ht="14.25" customHeight="1">
      <c r="R538" s="5"/>
    </row>
    <row r="539" ht="14.25" customHeight="1">
      <c r="R539" s="5"/>
    </row>
    <row r="540" ht="14.25" customHeight="1">
      <c r="R540" s="5"/>
    </row>
    <row r="541" ht="14.25" customHeight="1">
      <c r="R541" s="5"/>
    </row>
    <row r="542" ht="14.25" customHeight="1">
      <c r="R542" s="5"/>
    </row>
    <row r="543" ht="14.25" customHeight="1">
      <c r="R543" s="5"/>
    </row>
    <row r="544" ht="14.25" customHeight="1">
      <c r="R544" s="5"/>
    </row>
    <row r="545" ht="14.25" customHeight="1">
      <c r="R545" s="5"/>
    </row>
    <row r="546" ht="14.25" customHeight="1">
      <c r="R546" s="5"/>
    </row>
    <row r="547" ht="14.25" customHeight="1">
      <c r="R547" s="5"/>
    </row>
    <row r="548" ht="14.25" customHeight="1">
      <c r="R548" s="5"/>
    </row>
    <row r="549" ht="14.25" customHeight="1">
      <c r="R549" s="5"/>
    </row>
    <row r="550" ht="14.25" customHeight="1">
      <c r="R550" s="5"/>
    </row>
    <row r="551" ht="14.25" customHeight="1">
      <c r="R551" s="5"/>
    </row>
    <row r="552" ht="14.25" customHeight="1">
      <c r="R552" s="5"/>
    </row>
    <row r="553" ht="14.25" customHeight="1">
      <c r="R553" s="5"/>
    </row>
    <row r="554" ht="14.25" customHeight="1">
      <c r="R554" s="5"/>
    </row>
    <row r="555" ht="14.25" customHeight="1">
      <c r="R555" s="5"/>
    </row>
    <row r="556" ht="14.25" customHeight="1">
      <c r="R556" s="5"/>
    </row>
    <row r="557" ht="14.25" customHeight="1">
      <c r="R557" s="5"/>
    </row>
    <row r="558" ht="14.25" customHeight="1">
      <c r="R558" s="5"/>
    </row>
    <row r="559" ht="14.25" customHeight="1">
      <c r="R559" s="5"/>
    </row>
    <row r="560" ht="14.25" customHeight="1">
      <c r="R560" s="5"/>
    </row>
    <row r="561" ht="14.25" customHeight="1">
      <c r="R561" s="5"/>
    </row>
    <row r="562" ht="14.25" customHeight="1">
      <c r="R562" s="5"/>
    </row>
    <row r="563" ht="14.25" customHeight="1">
      <c r="R563" s="5"/>
    </row>
    <row r="564" ht="14.25" customHeight="1">
      <c r="R564" s="5"/>
    </row>
    <row r="565" ht="14.25" customHeight="1">
      <c r="R565" s="5"/>
    </row>
    <row r="566" ht="14.25" customHeight="1">
      <c r="R566" s="5"/>
    </row>
    <row r="567" ht="14.25" customHeight="1">
      <c r="R567" s="5"/>
    </row>
    <row r="568" ht="14.25" customHeight="1">
      <c r="R568" s="5"/>
    </row>
    <row r="569" ht="14.25" customHeight="1">
      <c r="R569" s="5"/>
    </row>
    <row r="570" ht="14.25" customHeight="1">
      <c r="R570" s="5"/>
    </row>
    <row r="571" ht="14.25" customHeight="1">
      <c r="R571" s="5"/>
    </row>
    <row r="572" ht="14.25" customHeight="1">
      <c r="R572" s="5"/>
    </row>
    <row r="573" ht="14.25" customHeight="1">
      <c r="R573" s="5"/>
    </row>
    <row r="574" ht="14.25" customHeight="1">
      <c r="R574" s="5"/>
    </row>
    <row r="575" ht="14.25" customHeight="1">
      <c r="R575" s="5"/>
    </row>
    <row r="576" ht="14.25" customHeight="1">
      <c r="R576" s="5"/>
    </row>
    <row r="577" ht="14.25" customHeight="1">
      <c r="R577" s="5"/>
    </row>
    <row r="578" ht="14.25" customHeight="1">
      <c r="R578" s="5"/>
    </row>
    <row r="579" ht="14.25" customHeight="1">
      <c r="R579" s="5"/>
    </row>
    <row r="580" ht="14.25" customHeight="1">
      <c r="R580" s="5"/>
    </row>
    <row r="581" ht="14.25" customHeight="1">
      <c r="R581" s="5"/>
    </row>
    <row r="582" ht="14.25" customHeight="1">
      <c r="R582" s="5"/>
    </row>
    <row r="583" ht="14.25" customHeight="1">
      <c r="R583" s="5"/>
    </row>
    <row r="584" ht="14.25" customHeight="1">
      <c r="R584" s="5"/>
    </row>
    <row r="585" ht="14.25" customHeight="1">
      <c r="R585" s="5"/>
    </row>
    <row r="586" ht="14.25" customHeight="1">
      <c r="R586" s="5"/>
    </row>
    <row r="587" ht="14.25" customHeight="1">
      <c r="R587" s="5"/>
    </row>
    <row r="588" ht="14.25" customHeight="1">
      <c r="R588" s="5"/>
    </row>
    <row r="589" ht="14.25" customHeight="1">
      <c r="R589" s="5"/>
    </row>
    <row r="590" ht="14.25" customHeight="1">
      <c r="R590" s="5"/>
    </row>
    <row r="591" ht="14.25" customHeight="1">
      <c r="R591" s="5"/>
    </row>
    <row r="592" ht="14.25" customHeight="1">
      <c r="R592" s="5"/>
    </row>
    <row r="593" ht="14.25" customHeight="1">
      <c r="R593" s="5"/>
    </row>
    <row r="594" ht="14.25" customHeight="1">
      <c r="R594" s="5"/>
    </row>
    <row r="595" ht="14.25" customHeight="1">
      <c r="R595" s="5"/>
    </row>
    <row r="596" ht="14.25" customHeight="1">
      <c r="R596" s="5"/>
    </row>
    <row r="597" ht="14.25" customHeight="1">
      <c r="R597" s="5"/>
    </row>
    <row r="598" ht="14.25" customHeight="1">
      <c r="R598" s="5"/>
    </row>
    <row r="599" ht="14.25" customHeight="1">
      <c r="R599" s="5"/>
    </row>
    <row r="600" ht="14.25" customHeight="1">
      <c r="R600" s="5"/>
    </row>
    <row r="601" ht="14.25" customHeight="1">
      <c r="R601" s="5"/>
    </row>
    <row r="602" ht="14.25" customHeight="1">
      <c r="R602" s="5"/>
    </row>
    <row r="603" ht="14.25" customHeight="1">
      <c r="R603" s="5"/>
    </row>
    <row r="604" ht="14.25" customHeight="1">
      <c r="R604" s="5"/>
    </row>
    <row r="605" ht="14.25" customHeight="1">
      <c r="R605" s="5"/>
    </row>
    <row r="606" ht="14.25" customHeight="1">
      <c r="R606" s="5"/>
    </row>
    <row r="607" ht="14.25" customHeight="1">
      <c r="R607" s="5"/>
    </row>
    <row r="608" ht="14.25" customHeight="1">
      <c r="R608" s="5"/>
    </row>
    <row r="609" ht="14.25" customHeight="1">
      <c r="R609" s="5"/>
    </row>
    <row r="610" ht="14.25" customHeight="1">
      <c r="R610" s="5"/>
    </row>
    <row r="611" ht="14.25" customHeight="1">
      <c r="R611" s="5"/>
    </row>
    <row r="612" ht="14.25" customHeight="1">
      <c r="R612" s="5"/>
    </row>
    <row r="613" ht="14.25" customHeight="1">
      <c r="R613" s="5"/>
    </row>
    <row r="614" ht="14.25" customHeight="1">
      <c r="R614" s="5"/>
    </row>
    <row r="615" ht="14.25" customHeight="1">
      <c r="R615" s="5"/>
    </row>
    <row r="616" ht="14.25" customHeight="1">
      <c r="R616" s="5"/>
    </row>
    <row r="617" ht="14.25" customHeight="1">
      <c r="R617" s="5"/>
    </row>
    <row r="618" ht="14.25" customHeight="1">
      <c r="R618" s="5"/>
    </row>
    <row r="619" ht="14.25" customHeight="1">
      <c r="R619" s="5"/>
    </row>
    <row r="620" ht="14.25" customHeight="1">
      <c r="R620" s="5"/>
    </row>
    <row r="621" ht="14.25" customHeight="1">
      <c r="R621" s="5"/>
    </row>
    <row r="622" ht="14.25" customHeight="1">
      <c r="R622" s="5"/>
    </row>
    <row r="623" ht="14.25" customHeight="1">
      <c r="R623" s="5"/>
    </row>
    <row r="624" ht="14.25" customHeight="1">
      <c r="R624" s="5"/>
    </row>
    <row r="625" ht="14.25" customHeight="1">
      <c r="R625" s="5"/>
    </row>
    <row r="626" ht="14.25" customHeight="1">
      <c r="R626" s="5"/>
    </row>
    <row r="627" ht="14.25" customHeight="1">
      <c r="R627" s="5"/>
    </row>
    <row r="628" ht="14.25" customHeight="1">
      <c r="R628" s="5"/>
    </row>
    <row r="629" ht="14.25" customHeight="1">
      <c r="R629" s="5"/>
    </row>
    <row r="630" ht="14.25" customHeight="1">
      <c r="R630" s="5"/>
    </row>
    <row r="631" ht="14.25" customHeight="1">
      <c r="R631" s="5"/>
    </row>
    <row r="632" ht="14.25" customHeight="1">
      <c r="R632" s="5"/>
    </row>
    <row r="633" ht="14.25" customHeight="1">
      <c r="R633" s="5"/>
    </row>
    <row r="634" ht="14.25" customHeight="1">
      <c r="R634" s="5"/>
    </row>
    <row r="635" ht="14.25" customHeight="1">
      <c r="R635" s="5"/>
    </row>
    <row r="636" ht="14.25" customHeight="1">
      <c r="R636" s="5"/>
    </row>
    <row r="637" ht="14.25" customHeight="1">
      <c r="R637" s="5"/>
    </row>
    <row r="638" ht="14.25" customHeight="1">
      <c r="R638" s="5"/>
    </row>
    <row r="639" ht="14.25" customHeight="1">
      <c r="R639" s="5"/>
    </row>
    <row r="640" ht="14.25" customHeight="1">
      <c r="R640" s="5"/>
    </row>
    <row r="641" ht="14.25" customHeight="1">
      <c r="R641" s="5"/>
    </row>
    <row r="642" ht="14.25" customHeight="1">
      <c r="R642" s="5"/>
    </row>
    <row r="643" ht="14.25" customHeight="1">
      <c r="R643" s="5"/>
    </row>
    <row r="644" ht="14.25" customHeight="1">
      <c r="R644" s="5"/>
    </row>
    <row r="645" ht="14.25" customHeight="1">
      <c r="R645" s="5"/>
    </row>
    <row r="646" ht="14.25" customHeight="1">
      <c r="R646" s="5"/>
    </row>
    <row r="647" ht="14.25" customHeight="1">
      <c r="R647" s="5"/>
    </row>
    <row r="648" ht="14.25" customHeight="1">
      <c r="R648" s="5"/>
    </row>
    <row r="649" ht="14.25" customHeight="1">
      <c r="R649" s="5"/>
    </row>
    <row r="650" ht="14.25" customHeight="1">
      <c r="R650" s="5"/>
    </row>
    <row r="651" ht="14.25" customHeight="1">
      <c r="R651" s="5"/>
    </row>
    <row r="652" ht="14.25" customHeight="1">
      <c r="R652" s="5"/>
    </row>
    <row r="653" ht="14.25" customHeight="1">
      <c r="R653" s="5"/>
    </row>
    <row r="654" ht="14.25" customHeight="1">
      <c r="R654" s="5"/>
    </row>
    <row r="655" ht="14.25" customHeight="1">
      <c r="R655" s="5"/>
    </row>
    <row r="656" ht="14.25" customHeight="1">
      <c r="R656" s="5"/>
    </row>
    <row r="657" ht="14.25" customHeight="1">
      <c r="R657" s="5"/>
    </row>
    <row r="658" ht="14.25" customHeight="1">
      <c r="R658" s="5"/>
    </row>
    <row r="659" ht="14.25" customHeight="1">
      <c r="R659" s="5"/>
    </row>
    <row r="660" ht="14.25" customHeight="1">
      <c r="R660" s="5"/>
    </row>
    <row r="661" ht="14.25" customHeight="1">
      <c r="R661" s="5"/>
    </row>
    <row r="662" ht="14.25" customHeight="1">
      <c r="R662" s="5"/>
    </row>
    <row r="663" ht="14.25" customHeight="1">
      <c r="R663" s="5"/>
    </row>
    <row r="664" ht="14.25" customHeight="1">
      <c r="R664" s="5"/>
    </row>
    <row r="665" ht="14.25" customHeight="1">
      <c r="R665" s="5"/>
    </row>
    <row r="666" ht="14.25" customHeight="1">
      <c r="R666" s="5"/>
    </row>
    <row r="667" ht="14.25" customHeight="1">
      <c r="R667" s="5"/>
    </row>
    <row r="668" ht="14.25" customHeight="1">
      <c r="R668" s="5"/>
    </row>
    <row r="669" ht="14.25" customHeight="1">
      <c r="R669" s="5"/>
    </row>
    <row r="670" ht="14.25" customHeight="1">
      <c r="R670" s="5"/>
    </row>
    <row r="671" ht="14.25" customHeight="1">
      <c r="R671" s="5"/>
    </row>
    <row r="672" ht="14.25" customHeight="1">
      <c r="R672" s="5"/>
    </row>
    <row r="673" ht="14.25" customHeight="1">
      <c r="R673" s="5"/>
    </row>
    <row r="674" ht="14.25" customHeight="1">
      <c r="R674" s="5"/>
    </row>
    <row r="675" ht="14.25" customHeight="1">
      <c r="R675" s="5"/>
    </row>
    <row r="676" ht="14.25" customHeight="1">
      <c r="R676" s="5"/>
    </row>
    <row r="677" ht="14.25" customHeight="1">
      <c r="R677" s="5"/>
    </row>
    <row r="678" ht="14.25" customHeight="1">
      <c r="R678" s="5"/>
    </row>
    <row r="679" ht="14.25" customHeight="1">
      <c r="R679" s="5"/>
    </row>
    <row r="680" ht="14.25" customHeight="1">
      <c r="R680" s="5"/>
    </row>
    <row r="681" ht="14.25" customHeight="1">
      <c r="R681" s="5"/>
    </row>
    <row r="682" ht="14.25" customHeight="1">
      <c r="R682" s="5"/>
    </row>
    <row r="683" ht="14.25" customHeight="1">
      <c r="R683" s="5"/>
    </row>
    <row r="684" ht="14.25" customHeight="1">
      <c r="R684" s="5"/>
    </row>
    <row r="685" ht="14.25" customHeight="1">
      <c r="R685" s="5"/>
    </row>
    <row r="686" ht="14.25" customHeight="1">
      <c r="R686" s="5"/>
    </row>
    <row r="687" ht="14.25" customHeight="1">
      <c r="R687" s="5"/>
    </row>
    <row r="688" ht="14.25" customHeight="1">
      <c r="R688" s="5"/>
    </row>
    <row r="689" ht="14.25" customHeight="1">
      <c r="R689" s="5"/>
    </row>
    <row r="690" ht="14.25" customHeight="1">
      <c r="R690" s="5"/>
    </row>
    <row r="691" ht="14.25" customHeight="1">
      <c r="R691" s="5"/>
    </row>
    <row r="692" ht="14.25" customHeight="1">
      <c r="R692" s="5"/>
    </row>
    <row r="693" ht="14.25" customHeight="1">
      <c r="R693" s="5"/>
    </row>
    <row r="694" ht="14.25" customHeight="1">
      <c r="R694" s="5"/>
    </row>
    <row r="695" ht="14.25" customHeight="1">
      <c r="R695" s="5"/>
    </row>
    <row r="696" ht="14.25" customHeight="1">
      <c r="R696" s="5"/>
    </row>
    <row r="697" ht="14.25" customHeight="1">
      <c r="R697" s="5"/>
    </row>
    <row r="698" ht="14.25" customHeight="1">
      <c r="R698" s="5"/>
    </row>
    <row r="699" ht="14.25" customHeight="1">
      <c r="R699" s="5"/>
    </row>
    <row r="700" ht="14.25" customHeight="1">
      <c r="R700" s="5"/>
    </row>
    <row r="701" ht="14.25" customHeight="1">
      <c r="R701" s="5"/>
    </row>
    <row r="702" ht="14.25" customHeight="1">
      <c r="R702" s="5"/>
    </row>
    <row r="703" ht="14.25" customHeight="1">
      <c r="R703" s="5"/>
    </row>
    <row r="704" ht="14.25" customHeight="1">
      <c r="R704" s="5"/>
    </row>
    <row r="705" ht="14.25" customHeight="1">
      <c r="R705" s="5"/>
    </row>
    <row r="706" ht="14.25" customHeight="1">
      <c r="R706" s="5"/>
    </row>
    <row r="707" ht="14.25" customHeight="1">
      <c r="R707" s="5"/>
    </row>
    <row r="708" ht="14.25" customHeight="1">
      <c r="R708" s="5"/>
    </row>
    <row r="709" ht="14.25" customHeight="1">
      <c r="R709" s="5"/>
    </row>
    <row r="710" ht="14.25" customHeight="1">
      <c r="R710" s="5"/>
    </row>
    <row r="711" ht="14.25" customHeight="1">
      <c r="R711" s="5"/>
    </row>
    <row r="712" ht="14.25" customHeight="1">
      <c r="R712" s="5"/>
    </row>
    <row r="713" ht="14.25" customHeight="1">
      <c r="R713" s="5"/>
    </row>
    <row r="714" ht="14.25" customHeight="1">
      <c r="R714" s="5"/>
    </row>
    <row r="715" ht="14.25" customHeight="1">
      <c r="R715" s="5"/>
    </row>
    <row r="716" ht="14.25" customHeight="1">
      <c r="R716" s="5"/>
    </row>
    <row r="717" ht="14.25" customHeight="1">
      <c r="R717" s="5"/>
    </row>
    <row r="718" ht="14.25" customHeight="1">
      <c r="R718" s="5"/>
    </row>
    <row r="719" ht="14.25" customHeight="1">
      <c r="R719" s="5"/>
    </row>
    <row r="720" ht="14.25" customHeight="1">
      <c r="R720" s="5"/>
    </row>
    <row r="721" ht="14.25" customHeight="1">
      <c r="R721" s="5"/>
    </row>
    <row r="722" ht="14.25" customHeight="1">
      <c r="R722" s="5"/>
    </row>
    <row r="723" ht="14.25" customHeight="1">
      <c r="R723" s="5"/>
    </row>
    <row r="724" ht="14.25" customHeight="1">
      <c r="R724" s="5"/>
    </row>
    <row r="725" ht="14.25" customHeight="1">
      <c r="R725" s="5"/>
    </row>
    <row r="726" ht="14.25" customHeight="1">
      <c r="R726" s="5"/>
    </row>
    <row r="727" ht="14.25" customHeight="1">
      <c r="R727" s="5"/>
    </row>
    <row r="728" ht="14.25" customHeight="1">
      <c r="R728" s="5"/>
    </row>
    <row r="729" ht="14.25" customHeight="1">
      <c r="R729" s="5"/>
    </row>
    <row r="730" ht="14.25" customHeight="1">
      <c r="R730" s="5"/>
    </row>
    <row r="731" ht="14.25" customHeight="1">
      <c r="R731" s="5"/>
    </row>
    <row r="732" ht="14.25" customHeight="1">
      <c r="R732" s="5"/>
    </row>
    <row r="733" ht="14.25" customHeight="1">
      <c r="R733" s="5"/>
    </row>
    <row r="734" ht="14.25" customHeight="1">
      <c r="R734" s="5"/>
    </row>
    <row r="735" ht="14.25" customHeight="1">
      <c r="R735" s="5"/>
    </row>
    <row r="736" ht="14.25" customHeight="1">
      <c r="R736" s="5"/>
    </row>
    <row r="737" ht="14.25" customHeight="1">
      <c r="R737" s="5"/>
    </row>
    <row r="738" ht="14.25" customHeight="1">
      <c r="R738" s="5"/>
    </row>
    <row r="739" ht="14.25" customHeight="1">
      <c r="R739" s="5"/>
    </row>
    <row r="740" ht="14.25" customHeight="1">
      <c r="R740" s="5"/>
    </row>
    <row r="741" ht="14.25" customHeight="1">
      <c r="R741" s="5"/>
    </row>
    <row r="742" ht="14.25" customHeight="1">
      <c r="R742" s="5"/>
    </row>
    <row r="743" ht="14.25" customHeight="1">
      <c r="R743" s="5"/>
    </row>
    <row r="744" ht="14.25" customHeight="1">
      <c r="R744" s="5"/>
    </row>
    <row r="745" ht="14.25" customHeight="1">
      <c r="R745" s="5"/>
    </row>
    <row r="746" ht="14.25" customHeight="1">
      <c r="R746" s="5"/>
    </row>
    <row r="747" ht="14.25" customHeight="1">
      <c r="R747" s="5"/>
    </row>
    <row r="748" ht="14.25" customHeight="1">
      <c r="R748" s="5"/>
    </row>
    <row r="749" ht="14.25" customHeight="1">
      <c r="R749" s="5"/>
    </row>
    <row r="750" ht="14.25" customHeight="1">
      <c r="R750" s="5"/>
    </row>
    <row r="751" ht="14.25" customHeight="1">
      <c r="R751" s="5"/>
    </row>
    <row r="752" ht="14.25" customHeight="1">
      <c r="R752" s="5"/>
    </row>
    <row r="753" ht="14.25" customHeight="1">
      <c r="R753" s="5"/>
    </row>
    <row r="754" ht="14.25" customHeight="1">
      <c r="R754" s="5"/>
    </row>
    <row r="755" ht="14.25" customHeight="1">
      <c r="R755" s="5"/>
    </row>
    <row r="756" ht="14.25" customHeight="1">
      <c r="R756" s="5"/>
    </row>
    <row r="757" ht="14.25" customHeight="1">
      <c r="R757" s="5"/>
    </row>
    <row r="758" ht="14.25" customHeight="1">
      <c r="R758" s="5"/>
    </row>
    <row r="759" ht="14.25" customHeight="1">
      <c r="R759" s="5"/>
    </row>
    <row r="760" ht="14.25" customHeight="1">
      <c r="R760" s="5"/>
    </row>
    <row r="761" ht="14.25" customHeight="1">
      <c r="R761" s="5"/>
    </row>
    <row r="762" ht="14.25" customHeight="1">
      <c r="R762" s="5"/>
    </row>
    <row r="763" ht="14.25" customHeight="1">
      <c r="R763" s="5"/>
    </row>
    <row r="764" ht="14.25" customHeight="1">
      <c r="R764" s="5"/>
    </row>
    <row r="765" ht="14.25" customHeight="1">
      <c r="R765" s="5"/>
    </row>
    <row r="766" ht="14.25" customHeight="1">
      <c r="R766" s="5"/>
    </row>
    <row r="767" ht="14.25" customHeight="1">
      <c r="R767" s="5"/>
    </row>
    <row r="768" ht="14.25" customHeight="1">
      <c r="R768" s="5"/>
    </row>
    <row r="769" ht="14.25" customHeight="1">
      <c r="R769" s="5"/>
    </row>
    <row r="770" ht="14.25" customHeight="1">
      <c r="R770" s="5"/>
    </row>
    <row r="771" ht="14.25" customHeight="1">
      <c r="R771" s="5"/>
    </row>
    <row r="772" ht="14.25" customHeight="1">
      <c r="R772" s="5"/>
    </row>
    <row r="773" ht="14.25" customHeight="1">
      <c r="R773" s="5"/>
    </row>
    <row r="774" ht="14.25" customHeight="1">
      <c r="R774" s="5"/>
    </row>
    <row r="775" ht="14.25" customHeight="1">
      <c r="R775" s="5"/>
    </row>
    <row r="776" ht="14.25" customHeight="1">
      <c r="R776" s="5"/>
    </row>
    <row r="777" ht="14.25" customHeight="1">
      <c r="R777" s="5"/>
    </row>
    <row r="778" ht="14.25" customHeight="1">
      <c r="R778" s="5"/>
    </row>
    <row r="779" ht="14.25" customHeight="1">
      <c r="R779" s="5"/>
    </row>
    <row r="780" ht="14.25" customHeight="1">
      <c r="R780" s="5"/>
    </row>
    <row r="781" ht="14.25" customHeight="1">
      <c r="R781" s="5"/>
    </row>
    <row r="782" ht="14.25" customHeight="1">
      <c r="R782" s="5"/>
    </row>
    <row r="783" ht="14.25" customHeight="1">
      <c r="R783" s="5"/>
    </row>
    <row r="784" ht="14.25" customHeight="1">
      <c r="R784" s="5"/>
    </row>
    <row r="785" ht="14.25" customHeight="1">
      <c r="R785" s="5"/>
    </row>
    <row r="786" ht="14.25" customHeight="1">
      <c r="R786" s="5"/>
    </row>
    <row r="787" ht="14.25" customHeight="1">
      <c r="R787" s="5"/>
    </row>
    <row r="788" ht="14.25" customHeight="1">
      <c r="R788" s="5"/>
    </row>
    <row r="789" ht="14.25" customHeight="1">
      <c r="R789" s="5"/>
    </row>
    <row r="790" ht="14.25" customHeight="1">
      <c r="R790" s="5"/>
    </row>
    <row r="791" ht="14.25" customHeight="1">
      <c r="R791" s="5"/>
    </row>
    <row r="792" ht="14.25" customHeight="1">
      <c r="R792" s="5"/>
    </row>
    <row r="793" ht="14.25" customHeight="1">
      <c r="R793" s="5"/>
    </row>
    <row r="794" ht="14.25" customHeight="1">
      <c r="R794" s="5"/>
    </row>
    <row r="795" ht="14.25" customHeight="1">
      <c r="R795" s="5"/>
    </row>
    <row r="796" ht="14.25" customHeight="1">
      <c r="R796" s="5"/>
    </row>
    <row r="797" ht="14.25" customHeight="1">
      <c r="R797" s="5"/>
    </row>
    <row r="798" ht="14.25" customHeight="1">
      <c r="R798" s="5"/>
    </row>
    <row r="799" ht="14.25" customHeight="1">
      <c r="R799" s="5"/>
    </row>
    <row r="800" ht="14.25" customHeight="1">
      <c r="R800" s="5"/>
    </row>
    <row r="801" ht="14.25" customHeight="1">
      <c r="R801" s="5"/>
    </row>
    <row r="802" ht="14.25" customHeight="1">
      <c r="R802" s="5"/>
    </row>
    <row r="803" ht="14.25" customHeight="1">
      <c r="R803" s="5"/>
    </row>
    <row r="804" ht="14.25" customHeight="1">
      <c r="R804" s="5"/>
    </row>
    <row r="805" ht="14.25" customHeight="1">
      <c r="R805" s="5"/>
    </row>
    <row r="806" ht="14.25" customHeight="1">
      <c r="R806" s="5"/>
    </row>
    <row r="807" ht="14.25" customHeight="1">
      <c r="R807" s="5"/>
    </row>
    <row r="808" ht="14.25" customHeight="1">
      <c r="R808" s="5"/>
    </row>
    <row r="809" ht="14.25" customHeight="1">
      <c r="R809" s="5"/>
    </row>
    <row r="810" ht="14.25" customHeight="1">
      <c r="R810" s="5"/>
    </row>
    <row r="811" ht="14.25" customHeight="1">
      <c r="R811" s="5"/>
    </row>
    <row r="812" ht="14.25" customHeight="1">
      <c r="R812" s="5"/>
    </row>
    <row r="813" ht="14.25" customHeight="1">
      <c r="R813" s="5"/>
    </row>
    <row r="814" ht="14.25" customHeight="1">
      <c r="R814" s="5"/>
    </row>
    <row r="815" ht="14.25" customHeight="1">
      <c r="R815" s="5"/>
    </row>
    <row r="816" ht="14.25" customHeight="1">
      <c r="R816" s="5"/>
    </row>
    <row r="817" ht="14.25" customHeight="1">
      <c r="R817" s="5"/>
    </row>
    <row r="818" ht="14.25" customHeight="1">
      <c r="R818" s="5"/>
    </row>
    <row r="819" ht="14.25" customHeight="1">
      <c r="R819" s="5"/>
    </row>
    <row r="820" ht="14.25" customHeight="1">
      <c r="R820" s="5"/>
    </row>
    <row r="821" ht="14.25" customHeight="1">
      <c r="R821" s="5"/>
    </row>
    <row r="822" ht="14.25" customHeight="1">
      <c r="R822" s="5"/>
    </row>
    <row r="823" ht="14.25" customHeight="1">
      <c r="R823" s="5"/>
    </row>
    <row r="824" ht="14.25" customHeight="1">
      <c r="R824" s="5"/>
    </row>
    <row r="825" ht="14.25" customHeight="1">
      <c r="R825" s="5"/>
    </row>
    <row r="826" ht="14.25" customHeight="1">
      <c r="R826" s="5"/>
    </row>
    <row r="827" ht="14.25" customHeight="1">
      <c r="R827" s="5"/>
    </row>
    <row r="828" ht="14.25" customHeight="1">
      <c r="R828" s="5"/>
    </row>
    <row r="829" ht="14.25" customHeight="1">
      <c r="R829" s="5"/>
    </row>
    <row r="830" ht="14.25" customHeight="1">
      <c r="R830" s="5"/>
    </row>
    <row r="831" ht="14.25" customHeight="1">
      <c r="R831" s="5"/>
    </row>
    <row r="832" ht="14.25" customHeight="1">
      <c r="R832" s="5"/>
    </row>
    <row r="833" ht="14.25" customHeight="1">
      <c r="R833" s="5"/>
    </row>
    <row r="834" ht="14.25" customHeight="1">
      <c r="R834" s="5"/>
    </row>
    <row r="835" ht="14.25" customHeight="1">
      <c r="R835" s="5"/>
    </row>
    <row r="836" ht="14.25" customHeight="1">
      <c r="R836" s="5"/>
    </row>
    <row r="837" ht="14.25" customHeight="1">
      <c r="R837" s="5"/>
    </row>
    <row r="838" ht="14.25" customHeight="1">
      <c r="R838" s="5"/>
    </row>
    <row r="839" ht="14.25" customHeight="1">
      <c r="R839" s="5"/>
    </row>
    <row r="840" ht="14.25" customHeight="1">
      <c r="R840" s="5"/>
    </row>
    <row r="841" ht="14.25" customHeight="1">
      <c r="R841" s="5"/>
    </row>
    <row r="842" ht="14.25" customHeight="1">
      <c r="R842" s="5"/>
    </row>
    <row r="843" ht="14.25" customHeight="1">
      <c r="R843" s="5"/>
    </row>
    <row r="844" ht="14.25" customHeight="1">
      <c r="R844" s="5"/>
    </row>
    <row r="845" ht="14.25" customHeight="1">
      <c r="R845" s="5"/>
    </row>
    <row r="846" ht="14.25" customHeight="1">
      <c r="R846" s="5"/>
    </row>
    <row r="847" ht="14.25" customHeight="1">
      <c r="R847" s="5"/>
    </row>
    <row r="848" ht="14.25" customHeight="1">
      <c r="R848" s="5"/>
    </row>
    <row r="849" ht="14.25" customHeight="1">
      <c r="R849" s="5"/>
    </row>
    <row r="850" ht="14.25" customHeight="1">
      <c r="R850" s="5"/>
    </row>
    <row r="851" ht="14.25" customHeight="1">
      <c r="R851" s="5"/>
    </row>
    <row r="852" ht="14.25" customHeight="1">
      <c r="R852" s="5"/>
    </row>
    <row r="853" ht="14.25" customHeight="1">
      <c r="R853" s="5"/>
    </row>
    <row r="854" ht="14.25" customHeight="1">
      <c r="R854" s="5"/>
    </row>
    <row r="855" ht="14.25" customHeight="1">
      <c r="R855" s="5"/>
    </row>
    <row r="856" ht="14.25" customHeight="1">
      <c r="R856" s="5"/>
    </row>
    <row r="857" ht="14.25" customHeight="1">
      <c r="R857" s="5"/>
    </row>
    <row r="858" ht="14.25" customHeight="1">
      <c r="R858" s="5"/>
    </row>
    <row r="859" ht="14.25" customHeight="1">
      <c r="R859" s="5"/>
    </row>
    <row r="860" ht="14.25" customHeight="1">
      <c r="R860" s="5"/>
    </row>
    <row r="861" ht="14.25" customHeight="1">
      <c r="R861" s="5"/>
    </row>
    <row r="862" ht="14.25" customHeight="1">
      <c r="R862" s="5"/>
    </row>
    <row r="863" ht="14.25" customHeight="1">
      <c r="R863" s="5"/>
    </row>
    <row r="864" ht="14.25" customHeight="1">
      <c r="R864" s="5"/>
    </row>
    <row r="865" ht="14.25" customHeight="1">
      <c r="R865" s="5"/>
    </row>
    <row r="866" ht="14.25" customHeight="1">
      <c r="R866" s="5"/>
    </row>
    <row r="867" ht="14.25" customHeight="1">
      <c r="R867" s="5"/>
    </row>
    <row r="868" ht="14.25" customHeight="1">
      <c r="R868" s="5"/>
    </row>
    <row r="869" ht="14.25" customHeight="1">
      <c r="R869" s="5"/>
    </row>
    <row r="870" ht="14.25" customHeight="1">
      <c r="R870" s="5"/>
    </row>
    <row r="871" ht="14.25" customHeight="1">
      <c r="R871" s="5"/>
    </row>
    <row r="872" ht="14.25" customHeight="1">
      <c r="R872" s="5"/>
    </row>
    <row r="873" ht="14.25" customHeight="1">
      <c r="R873" s="5"/>
    </row>
    <row r="874" ht="14.25" customHeight="1">
      <c r="R874" s="5"/>
    </row>
    <row r="875" ht="14.25" customHeight="1">
      <c r="R875" s="5"/>
    </row>
    <row r="876" ht="14.25" customHeight="1">
      <c r="R876" s="5"/>
    </row>
    <row r="877" ht="14.25" customHeight="1">
      <c r="R877" s="5"/>
    </row>
    <row r="878" ht="14.25" customHeight="1">
      <c r="R878" s="5"/>
    </row>
    <row r="879" ht="14.25" customHeight="1">
      <c r="R879" s="5"/>
    </row>
    <row r="880" ht="14.25" customHeight="1">
      <c r="R880" s="5"/>
    </row>
    <row r="881" ht="14.25" customHeight="1">
      <c r="R881" s="5"/>
    </row>
    <row r="882" ht="14.25" customHeight="1">
      <c r="R882" s="5"/>
    </row>
    <row r="883" ht="14.25" customHeight="1">
      <c r="R883" s="5"/>
    </row>
    <row r="884" ht="14.25" customHeight="1">
      <c r="R884" s="5"/>
    </row>
    <row r="885" ht="14.25" customHeight="1">
      <c r="R885" s="5"/>
    </row>
    <row r="886" ht="14.25" customHeight="1">
      <c r="R886" s="5"/>
    </row>
    <row r="887" ht="14.25" customHeight="1">
      <c r="R887" s="5"/>
    </row>
    <row r="888" ht="14.25" customHeight="1">
      <c r="R888" s="5"/>
    </row>
    <row r="889" ht="14.25" customHeight="1">
      <c r="R889" s="5"/>
    </row>
    <row r="890" ht="14.25" customHeight="1">
      <c r="R890" s="5"/>
    </row>
    <row r="891" ht="14.25" customHeight="1">
      <c r="R891" s="5"/>
    </row>
    <row r="892" ht="14.25" customHeight="1">
      <c r="R892" s="5"/>
    </row>
    <row r="893" ht="14.25" customHeight="1">
      <c r="R893" s="5"/>
    </row>
    <row r="894" ht="14.25" customHeight="1">
      <c r="R894" s="5"/>
    </row>
    <row r="895" ht="14.25" customHeight="1">
      <c r="R895" s="5"/>
    </row>
    <row r="896" ht="14.25" customHeight="1">
      <c r="R896" s="5"/>
    </row>
    <row r="897" ht="14.25" customHeight="1">
      <c r="R897" s="5"/>
    </row>
    <row r="898" ht="14.25" customHeight="1">
      <c r="R898" s="5"/>
    </row>
    <row r="899" ht="14.25" customHeight="1">
      <c r="R899" s="5"/>
    </row>
    <row r="900" ht="14.25" customHeight="1">
      <c r="R900" s="5"/>
    </row>
    <row r="901" ht="14.25" customHeight="1">
      <c r="R901" s="5"/>
    </row>
    <row r="902" ht="14.25" customHeight="1">
      <c r="R902" s="5"/>
    </row>
    <row r="903" ht="14.25" customHeight="1">
      <c r="R903" s="5"/>
    </row>
    <row r="904" ht="14.25" customHeight="1">
      <c r="R904" s="5"/>
    </row>
    <row r="905" ht="14.25" customHeight="1">
      <c r="R905" s="5"/>
    </row>
    <row r="906" ht="14.25" customHeight="1">
      <c r="R906" s="5"/>
    </row>
    <row r="907" ht="14.25" customHeight="1">
      <c r="R907" s="5"/>
    </row>
    <row r="908" ht="14.25" customHeight="1">
      <c r="R908" s="5"/>
    </row>
    <row r="909" ht="14.25" customHeight="1">
      <c r="R909" s="5"/>
    </row>
    <row r="910" ht="14.25" customHeight="1">
      <c r="R910" s="5"/>
    </row>
    <row r="911" ht="14.25" customHeight="1">
      <c r="R911" s="5"/>
    </row>
    <row r="912" ht="14.25" customHeight="1">
      <c r="R912" s="5"/>
    </row>
    <row r="913" ht="14.25" customHeight="1">
      <c r="R913" s="5"/>
    </row>
    <row r="914" ht="14.25" customHeight="1">
      <c r="R914" s="5"/>
    </row>
    <row r="915" ht="14.25" customHeight="1">
      <c r="R915" s="5"/>
    </row>
    <row r="916" ht="14.25" customHeight="1">
      <c r="R916" s="5"/>
    </row>
    <row r="917" ht="14.25" customHeight="1">
      <c r="R917" s="5"/>
    </row>
    <row r="918" ht="14.25" customHeight="1">
      <c r="R918" s="5"/>
    </row>
    <row r="919" ht="14.25" customHeight="1">
      <c r="R919" s="5"/>
    </row>
    <row r="920" ht="14.25" customHeight="1">
      <c r="R920" s="5"/>
    </row>
    <row r="921" ht="14.25" customHeight="1">
      <c r="R921" s="5"/>
    </row>
    <row r="922" ht="14.25" customHeight="1">
      <c r="R922" s="5"/>
    </row>
    <row r="923" ht="14.25" customHeight="1">
      <c r="R923" s="5"/>
    </row>
    <row r="924" ht="14.25" customHeight="1">
      <c r="R924" s="5"/>
    </row>
    <row r="925" ht="14.25" customHeight="1">
      <c r="R925" s="5"/>
    </row>
    <row r="926" ht="14.25" customHeight="1">
      <c r="R926" s="5"/>
    </row>
    <row r="927" ht="14.25" customHeight="1">
      <c r="R927" s="5"/>
    </row>
    <row r="928" ht="14.25" customHeight="1">
      <c r="R928" s="5"/>
    </row>
    <row r="929" ht="14.25" customHeight="1">
      <c r="R929" s="5"/>
    </row>
    <row r="930" ht="14.25" customHeight="1">
      <c r="R930" s="5"/>
    </row>
    <row r="931" ht="14.25" customHeight="1">
      <c r="R931" s="5"/>
    </row>
    <row r="932" ht="14.25" customHeight="1">
      <c r="R932" s="5"/>
    </row>
    <row r="933" ht="14.25" customHeight="1">
      <c r="R933" s="5"/>
    </row>
    <row r="934" ht="14.25" customHeight="1">
      <c r="R934" s="5"/>
    </row>
    <row r="935" ht="14.25" customHeight="1">
      <c r="R935" s="5"/>
    </row>
    <row r="936" ht="14.25" customHeight="1">
      <c r="R936" s="5"/>
    </row>
    <row r="937" ht="14.25" customHeight="1">
      <c r="R937" s="5"/>
    </row>
    <row r="938" ht="14.25" customHeight="1">
      <c r="R938" s="5"/>
    </row>
    <row r="939" ht="14.25" customHeight="1">
      <c r="R939" s="5"/>
    </row>
    <row r="940" ht="14.25" customHeight="1">
      <c r="R940" s="5"/>
    </row>
    <row r="941" ht="14.25" customHeight="1">
      <c r="R941" s="5"/>
    </row>
    <row r="942" ht="14.25" customHeight="1">
      <c r="R942" s="5"/>
    </row>
    <row r="943" ht="14.25" customHeight="1">
      <c r="R943" s="5"/>
    </row>
    <row r="944" ht="14.25" customHeight="1">
      <c r="R944" s="5"/>
    </row>
    <row r="945" ht="14.25" customHeight="1">
      <c r="R945" s="5"/>
    </row>
    <row r="946" ht="14.25" customHeight="1">
      <c r="R946" s="5"/>
    </row>
    <row r="947" ht="14.25" customHeight="1">
      <c r="R947" s="5"/>
    </row>
    <row r="948" ht="14.25" customHeight="1">
      <c r="R948" s="5"/>
    </row>
    <row r="949" ht="14.25" customHeight="1">
      <c r="R949" s="5"/>
    </row>
    <row r="950" ht="14.25" customHeight="1">
      <c r="R950" s="5"/>
    </row>
    <row r="951" ht="14.25" customHeight="1">
      <c r="R951" s="5"/>
    </row>
    <row r="952" ht="14.25" customHeight="1">
      <c r="R952" s="5"/>
    </row>
    <row r="953" ht="14.25" customHeight="1">
      <c r="R953" s="5"/>
    </row>
    <row r="954" ht="14.25" customHeight="1">
      <c r="R954" s="5"/>
    </row>
    <row r="955" ht="14.25" customHeight="1">
      <c r="R955" s="5"/>
    </row>
    <row r="956" ht="14.25" customHeight="1">
      <c r="R956" s="5"/>
    </row>
    <row r="957" ht="14.25" customHeight="1">
      <c r="R957" s="5"/>
    </row>
    <row r="958" ht="14.25" customHeight="1">
      <c r="R958" s="5"/>
    </row>
    <row r="959" ht="14.25" customHeight="1">
      <c r="R959" s="5"/>
    </row>
    <row r="960" ht="14.25" customHeight="1">
      <c r="R960" s="5"/>
    </row>
    <row r="961" ht="14.25" customHeight="1">
      <c r="R961" s="5"/>
    </row>
    <row r="962" ht="14.25" customHeight="1">
      <c r="R962" s="5"/>
    </row>
    <row r="963" ht="14.25" customHeight="1">
      <c r="R963" s="5"/>
    </row>
    <row r="964" ht="14.25" customHeight="1">
      <c r="R964" s="5"/>
    </row>
    <row r="965" ht="14.25" customHeight="1">
      <c r="R965" s="5"/>
    </row>
    <row r="966" ht="14.25" customHeight="1">
      <c r="R966" s="5"/>
    </row>
    <row r="967" ht="14.25" customHeight="1">
      <c r="R967" s="5"/>
    </row>
    <row r="968" ht="14.25" customHeight="1">
      <c r="R968" s="5"/>
    </row>
    <row r="969" ht="14.25" customHeight="1">
      <c r="R969" s="5"/>
    </row>
    <row r="970" ht="14.25" customHeight="1">
      <c r="R970" s="5"/>
    </row>
    <row r="971" ht="14.25" customHeight="1">
      <c r="R971" s="5"/>
    </row>
    <row r="972" ht="14.25" customHeight="1">
      <c r="R972" s="5"/>
    </row>
    <row r="973" ht="14.25" customHeight="1">
      <c r="R973" s="5"/>
    </row>
    <row r="974" ht="14.25" customHeight="1">
      <c r="R974" s="5"/>
    </row>
    <row r="975" ht="14.25" customHeight="1">
      <c r="R975" s="5"/>
    </row>
    <row r="976" ht="14.25" customHeight="1">
      <c r="R976" s="5"/>
    </row>
    <row r="977" ht="14.25" customHeight="1">
      <c r="R977" s="5"/>
    </row>
    <row r="978" ht="14.25" customHeight="1">
      <c r="R978" s="5"/>
    </row>
    <row r="979" ht="14.25" customHeight="1">
      <c r="R979" s="5"/>
    </row>
    <row r="980" ht="14.25" customHeight="1">
      <c r="R980" s="5"/>
    </row>
    <row r="981" ht="14.25" customHeight="1">
      <c r="R981" s="5"/>
    </row>
    <row r="982" ht="14.25" customHeight="1">
      <c r="R982" s="5"/>
    </row>
    <row r="983" ht="14.25" customHeight="1">
      <c r="R983" s="5"/>
    </row>
    <row r="984" ht="14.25" customHeight="1">
      <c r="R984" s="5"/>
    </row>
    <row r="985" ht="14.25" customHeight="1">
      <c r="R985" s="5"/>
    </row>
    <row r="986" ht="14.25" customHeight="1">
      <c r="R986" s="5"/>
    </row>
    <row r="987" ht="14.25" customHeight="1">
      <c r="R987" s="5"/>
    </row>
    <row r="988" ht="14.25" customHeight="1">
      <c r="R988" s="5"/>
    </row>
    <row r="989" ht="14.25" customHeight="1">
      <c r="R989" s="5"/>
    </row>
    <row r="990" ht="14.25" customHeight="1">
      <c r="R990" s="5"/>
    </row>
    <row r="991" ht="14.25" customHeight="1">
      <c r="R991" s="5"/>
    </row>
    <row r="992" ht="14.25" customHeight="1">
      <c r="R992" s="5"/>
    </row>
    <row r="993" ht="14.25" customHeight="1">
      <c r="R993" s="5"/>
    </row>
    <row r="994" ht="14.25" customHeight="1">
      <c r="R994" s="5"/>
    </row>
    <row r="995" ht="14.25" customHeight="1">
      <c r="R995" s="5"/>
    </row>
    <row r="996" ht="14.25" customHeight="1">
      <c r="R996" s="5"/>
    </row>
    <row r="997" ht="14.25" customHeight="1">
      <c r="R997" s="5"/>
    </row>
    <row r="998" ht="14.25" customHeight="1">
      <c r="R998" s="5"/>
    </row>
    <row r="999" ht="14.25" customHeight="1">
      <c r="R999" s="5"/>
    </row>
    <row r="1000" ht="14.25" customHeight="1">
      <c r="R1000" s="5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2"/>
      <c r="C1" s="2"/>
      <c r="D1" s="2"/>
      <c r="E1" s="2"/>
      <c r="F1" s="2"/>
      <c r="G1" s="2"/>
      <c r="H1" s="2"/>
    </row>
    <row r="2">
      <c r="A2" s="2" t="s">
        <v>94</v>
      </c>
      <c r="B2" s="2"/>
      <c r="C2" s="2"/>
      <c r="D2" s="2"/>
      <c r="E2" s="2"/>
      <c r="F2" s="2"/>
      <c r="G2" s="2"/>
      <c r="H2" s="2"/>
    </row>
    <row r="3">
      <c r="A3" s="6"/>
      <c r="B3" s="7" t="s">
        <v>95</v>
      </c>
      <c r="C3" s="7" t="s">
        <v>96</v>
      </c>
      <c r="D3" s="7" t="s">
        <v>97</v>
      </c>
      <c r="E3" s="7" t="s">
        <v>98</v>
      </c>
      <c r="F3" s="7" t="s">
        <v>99</v>
      </c>
      <c r="G3" s="7" t="s">
        <v>100</v>
      </c>
      <c r="H3" s="8" t="s">
        <v>101</v>
      </c>
    </row>
    <row r="4">
      <c r="A4" s="9" t="s">
        <v>102</v>
      </c>
      <c r="B4" s="2">
        <v>3.0</v>
      </c>
      <c r="C4" s="2">
        <v>9.0</v>
      </c>
      <c r="D4" s="2">
        <v>20.0</v>
      </c>
      <c r="E4" s="2">
        <v>3.0</v>
      </c>
      <c r="F4" s="2">
        <v>13.0</v>
      </c>
      <c r="G4" s="2">
        <v>20.0</v>
      </c>
      <c r="H4" s="10">
        <v>6.0</v>
      </c>
    </row>
    <row r="5">
      <c r="A5" s="9" t="s">
        <v>103</v>
      </c>
      <c r="B5" s="2">
        <v>6.0</v>
      </c>
      <c r="C5" s="2">
        <v>13.0</v>
      </c>
      <c r="D5" s="2">
        <v>30.0</v>
      </c>
      <c r="E5" s="2">
        <v>6.0</v>
      </c>
      <c r="F5" s="2">
        <v>17.5</v>
      </c>
      <c r="G5" s="2">
        <v>30.0</v>
      </c>
      <c r="H5" s="10">
        <v>10.0</v>
      </c>
    </row>
    <row r="6">
      <c r="A6" s="11" t="s">
        <v>104</v>
      </c>
      <c r="B6" s="12">
        <v>8.0</v>
      </c>
      <c r="C6" s="12">
        <v>17.5</v>
      </c>
      <c r="D6" s="12">
        <v>40.0</v>
      </c>
      <c r="E6" s="12">
        <v>8.0</v>
      </c>
      <c r="F6" s="12">
        <v>25.0</v>
      </c>
      <c r="G6" s="12">
        <v>40.0</v>
      </c>
      <c r="H6" s="13">
        <v>13.0</v>
      </c>
    </row>
    <row r="10">
      <c r="B10" s="2"/>
    </row>
    <row r="11">
      <c r="B11" s="2"/>
    </row>
    <row r="12">
      <c r="B12" s="2"/>
    </row>
    <row r="13">
      <c r="B13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17.29"/>
    <col customWidth="1" min="6" max="6" width="17.0"/>
  </cols>
  <sheetData>
    <row r="1">
      <c r="A1" s="2"/>
      <c r="G1" s="2"/>
    </row>
    <row r="2">
      <c r="A2" s="2"/>
      <c r="G2" s="2"/>
    </row>
    <row r="3">
      <c r="A3" s="2" t="s">
        <v>105</v>
      </c>
      <c r="E3" s="2" t="s">
        <v>106</v>
      </c>
      <c r="F3" s="2" t="s">
        <v>107</v>
      </c>
      <c r="G3" s="2" t="s">
        <v>108</v>
      </c>
    </row>
    <row r="4">
      <c r="E4" s="2" t="s">
        <v>109</v>
      </c>
      <c r="F4" s="2" t="s">
        <v>110</v>
      </c>
      <c r="G4" s="2" t="s">
        <v>111</v>
      </c>
    </row>
    <row r="5">
      <c r="B5" s="2"/>
      <c r="C5" s="2"/>
      <c r="E5" s="1">
        <f>1.55/100*(2000/56)</f>
        <v>0.5535714286</v>
      </c>
      <c r="F5" s="1">
        <f>6.5/100*(2000/60)</f>
        <v>2.166666667</v>
      </c>
      <c r="G5" s="1">
        <f>2.2/100*(2000/32)</f>
        <v>1.375</v>
      </c>
    </row>
    <row r="6">
      <c r="B6" s="2"/>
      <c r="C6" s="2"/>
    </row>
    <row r="7">
      <c r="B7" s="2"/>
      <c r="C7" s="2"/>
      <c r="D7" s="2"/>
    </row>
    <row r="8">
      <c r="B8" s="2" t="s">
        <v>112</v>
      </c>
      <c r="C8" s="2" t="s">
        <v>113</v>
      </c>
    </row>
    <row r="9">
      <c r="A9" s="2" t="s">
        <v>46</v>
      </c>
      <c r="B9" s="2">
        <v>1.55</v>
      </c>
      <c r="C9" s="2" t="s">
        <v>114</v>
      </c>
    </row>
    <row r="10">
      <c r="A10" s="14" t="s">
        <v>55</v>
      </c>
      <c r="B10" s="14">
        <v>1.25</v>
      </c>
      <c r="C10" s="14" t="s">
        <v>115</v>
      </c>
      <c r="D10" s="14"/>
      <c r="I10" s="14"/>
      <c r="J10" s="15"/>
      <c r="L10" s="14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2" t="s">
        <v>51</v>
      </c>
      <c r="B11" s="2">
        <v>6.5</v>
      </c>
      <c r="C11" s="2" t="s">
        <v>114</v>
      </c>
      <c r="J11" s="15"/>
    </row>
    <row r="12">
      <c r="A12" s="2" t="s">
        <v>116</v>
      </c>
      <c r="B12" s="2">
        <v>2.2</v>
      </c>
      <c r="C12" s="2" t="s">
        <v>114</v>
      </c>
    </row>
    <row r="13">
      <c r="A13" s="14" t="s">
        <v>63</v>
      </c>
      <c r="B13" s="15">
        <f>AVERAGE(3.3, 3.05, 2.75, 2.5)</f>
        <v>2.9</v>
      </c>
      <c r="C13" s="14" t="s">
        <v>115</v>
      </c>
      <c r="D13" s="14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4" t="s">
        <v>117</v>
      </c>
      <c r="B14" s="15">
        <f>round(average(B15:B20),2)</f>
        <v>1.76</v>
      </c>
      <c r="C14" s="14" t="s">
        <v>115</v>
      </c>
      <c r="D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4" t="s">
        <v>118</v>
      </c>
      <c r="B15" s="15">
        <f>average(2, 1.05)</f>
        <v>1.525</v>
      </c>
      <c r="C15" s="14" t="s">
        <v>115</v>
      </c>
      <c r="D15" s="14"/>
      <c r="F15" s="15"/>
      <c r="G15" s="15"/>
      <c r="H15" s="14"/>
      <c r="I15" s="14"/>
      <c r="J15" s="14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4" t="s">
        <v>119</v>
      </c>
      <c r="B16" s="15">
        <f>average(3.35, 2.25, 1.8, 0.95)</f>
        <v>2.0875</v>
      </c>
      <c r="C16" s="14" t="s">
        <v>115</v>
      </c>
      <c r="D16" s="14"/>
      <c r="F16" s="15"/>
      <c r="G16" s="15"/>
      <c r="H16" s="15"/>
      <c r="I16" s="14"/>
      <c r="J16" s="1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4" t="s">
        <v>120</v>
      </c>
      <c r="B17" s="15">
        <f>average(2.9, 1.7, 1.1)</f>
        <v>1.9</v>
      </c>
      <c r="C17" s="14" t="s">
        <v>115</v>
      </c>
      <c r="D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4" t="s">
        <v>121</v>
      </c>
      <c r="B18" s="15">
        <f>average(2.5, 1.7, 1.2)</f>
        <v>1.8</v>
      </c>
      <c r="C18" s="14" t="s">
        <v>115</v>
      </c>
      <c r="D18" s="14"/>
      <c r="F18" s="15"/>
      <c r="G18" s="15"/>
      <c r="H18" s="15"/>
      <c r="I18" s="15"/>
      <c r="J18" s="14"/>
      <c r="K18" s="14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4" t="s">
        <v>122</v>
      </c>
      <c r="B19" s="15">
        <f>average(2, 1.4)</f>
        <v>1.7</v>
      </c>
      <c r="C19" s="14" t="s">
        <v>115</v>
      </c>
      <c r="D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4" t="s">
        <v>123</v>
      </c>
      <c r="B20" s="15">
        <f>average(2.3, 1.7, 1.25, 0.95)</f>
        <v>1.55</v>
      </c>
      <c r="C20" s="14" t="s">
        <v>115</v>
      </c>
      <c r="D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4" t="s">
        <v>124</v>
      </c>
      <c r="B21" s="15">
        <f>round(average(B22:B23),2)</f>
        <v>2.78</v>
      </c>
      <c r="C21" s="14" t="s">
        <v>115</v>
      </c>
      <c r="D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4" t="s">
        <v>125</v>
      </c>
      <c r="B22" s="14">
        <v>2.75</v>
      </c>
      <c r="C22" s="14" t="s">
        <v>115</v>
      </c>
      <c r="D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4" t="s">
        <v>126</v>
      </c>
      <c r="B23" s="15">
        <f>average(3.4, 2.6, 2.4)</f>
        <v>2.8</v>
      </c>
      <c r="C23" s="14" t="s">
        <v>115</v>
      </c>
      <c r="D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4" t="s">
        <v>127</v>
      </c>
      <c r="B24" s="14">
        <v>2.1</v>
      </c>
      <c r="C24" s="14" t="s">
        <v>115</v>
      </c>
      <c r="D24" s="14"/>
      <c r="F24" s="14" t="s">
        <v>128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8">
      <c r="A28" s="2" t="s">
        <v>129</v>
      </c>
    </row>
    <row r="31">
      <c r="A31" s="2" t="s">
        <v>50</v>
      </c>
      <c r="B31" s="2" t="s">
        <v>130</v>
      </c>
      <c r="C31" s="2">
        <v>0.0155</v>
      </c>
      <c r="D31" s="2" t="s">
        <v>131</v>
      </c>
      <c r="E31" s="1">
        <f>0.0155*56</f>
        <v>0.868</v>
      </c>
      <c r="F31" s="2" t="s">
        <v>132</v>
      </c>
      <c r="G31" s="2" t="s">
        <v>133</v>
      </c>
      <c r="J31" s="1">
        <f>167.7*0.868</f>
        <v>145.5636</v>
      </c>
      <c r="K31" s="2" t="s">
        <v>134</v>
      </c>
    </row>
    <row r="32">
      <c r="D32" s="2" t="s">
        <v>114</v>
      </c>
    </row>
    <row r="33">
      <c r="A33" s="2" t="s">
        <v>52</v>
      </c>
      <c r="B33" s="2" t="s">
        <v>130</v>
      </c>
      <c r="C33" s="2">
        <v>0.065</v>
      </c>
      <c r="D33" s="2" t="s">
        <v>135</v>
      </c>
      <c r="E33" s="1">
        <f>0.065*60</f>
        <v>3.9</v>
      </c>
      <c r="G33" s="2" t="s">
        <v>136</v>
      </c>
      <c r="J33" s="1">
        <f>49*3.9</f>
        <v>191.1</v>
      </c>
      <c r="K33" s="2" t="s">
        <v>134</v>
      </c>
    </row>
    <row r="34">
      <c r="D34" s="2" t="s">
        <v>114</v>
      </c>
    </row>
    <row r="35">
      <c r="A35" s="2" t="s">
        <v>58</v>
      </c>
      <c r="B35" s="2" t="s">
        <v>130</v>
      </c>
      <c r="C35" s="2">
        <v>0.022</v>
      </c>
      <c r="D35" s="2" t="s">
        <v>137</v>
      </c>
      <c r="E35" s="1">
        <f>0.022*32</f>
        <v>0.704</v>
      </c>
      <c r="G35" s="2" t="s">
        <v>138</v>
      </c>
      <c r="J35" s="1">
        <f>70*0.704</f>
        <v>49.28</v>
      </c>
      <c r="K35" s="2" t="s">
        <v>134</v>
      </c>
    </row>
    <row r="36">
      <c r="D36" s="2" t="s">
        <v>114</v>
      </c>
    </row>
    <row r="41">
      <c r="A41" s="2" t="s">
        <v>139</v>
      </c>
    </row>
    <row r="42">
      <c r="A42" s="2" t="s">
        <v>140</v>
      </c>
    </row>
    <row r="44">
      <c r="A44" s="2" t="s">
        <v>141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2022-08-23T13:36:25Z</dcterms:created>
  <dc:creator>Eric Booth</dc:creator>
</cp:coreProperties>
</file>