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Speciale\Data\"/>
    </mc:Choice>
  </mc:AlternateContent>
  <xr:revisionPtr revIDLastSave="0" documentId="13_ncr:1_{92F5DDCC-B819-48AD-AD30-5318A5F937A3}" xr6:coauthVersionLast="45" xr6:coauthVersionMax="45" xr10:uidLastSave="{00000000-0000-0000-0000-000000000000}"/>
  <bookViews>
    <workbookView xWindow="-120" yWindow="-120" windowWidth="29040" windowHeight="15840" activeTab="1" xr2:uid="{451BE6E4-F7AD-4CDB-933D-E375432A5A58}"/>
  </bookViews>
  <sheets>
    <sheet name="BNP" sheetId="2" r:id="rId1"/>
    <sheet name="Finasielle" sheetId="3" r:id="rId2"/>
    <sheet name="Interpolere" sheetId="5" r:id="rId3"/>
    <sheet name="Samlet" sheetId="4" r:id="rId4"/>
    <sheet name="Recession" sheetId="6" r:id="rId5"/>
    <sheet name="Dybere recessione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3" i="6"/>
  <c r="C17" i="6"/>
  <c r="C8" i="6"/>
  <c r="C2" i="6" l="1"/>
  <c r="C3" i="6"/>
  <c r="C4" i="6"/>
  <c r="C5" i="6"/>
  <c r="C6" i="6"/>
  <c r="C7" i="6"/>
  <c r="C9" i="6"/>
  <c r="C10" i="6"/>
  <c r="C11" i="6"/>
  <c r="C12" i="6"/>
  <c r="C13" i="6"/>
  <c r="C14" i="6"/>
  <c r="C15" i="6"/>
  <c r="C16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AZ3" i="3" l="1"/>
  <c r="AW118" i="3" l="1"/>
  <c r="AW119" i="3"/>
  <c r="AW3" i="3"/>
  <c r="AR3" i="3"/>
  <c r="AR119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20" i="3"/>
  <c r="AR121" i="3"/>
  <c r="AR122" i="3"/>
  <c r="AR123" i="3"/>
  <c r="AR124" i="3"/>
  <c r="AR125" i="3"/>
  <c r="AR126" i="3"/>
  <c r="AR127" i="3"/>
  <c r="AR128" i="3"/>
  <c r="AR129" i="3"/>
  <c r="AR130" i="3"/>
  <c r="AR131" i="3"/>
  <c r="AR132" i="3"/>
  <c r="AR133" i="3"/>
  <c r="AR134" i="3"/>
  <c r="AR135" i="3"/>
  <c r="AR136" i="3"/>
  <c r="AR137" i="3"/>
  <c r="AR138" i="3"/>
  <c r="AR139" i="3"/>
  <c r="AR140" i="3"/>
  <c r="AR141" i="3"/>
  <c r="AR142" i="3"/>
  <c r="AR143" i="3"/>
  <c r="AR144" i="3"/>
  <c r="AR145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96" i="3"/>
  <c r="AR197" i="3"/>
  <c r="AR198" i="3"/>
  <c r="AR199" i="3"/>
  <c r="AR200" i="3"/>
  <c r="AR201" i="3"/>
  <c r="AR202" i="3"/>
  <c r="AR203" i="3"/>
  <c r="AR204" i="3"/>
  <c r="AR205" i="3"/>
  <c r="AR206" i="3"/>
  <c r="AR207" i="3"/>
  <c r="AR208" i="3"/>
  <c r="AR209" i="3"/>
  <c r="AR210" i="3"/>
  <c r="AR211" i="3"/>
  <c r="AR212" i="3"/>
  <c r="AR213" i="3"/>
  <c r="AR214" i="3"/>
  <c r="AR215" i="3"/>
  <c r="AR216" i="3"/>
  <c r="AR217" i="3"/>
  <c r="AR218" i="3"/>
  <c r="AR219" i="3"/>
  <c r="AR220" i="3"/>
  <c r="AR221" i="3"/>
  <c r="AR222" i="3"/>
  <c r="AR223" i="3"/>
  <c r="AR224" i="3"/>
  <c r="AR225" i="3"/>
  <c r="AR226" i="3"/>
  <c r="AR227" i="3"/>
  <c r="AR228" i="3"/>
  <c r="AR229" i="3"/>
  <c r="AR230" i="3"/>
  <c r="AR231" i="3"/>
  <c r="AR232" i="3"/>
  <c r="AR233" i="3"/>
  <c r="AR234" i="3"/>
  <c r="AR235" i="3"/>
  <c r="AR236" i="3"/>
  <c r="AR237" i="3"/>
  <c r="AR238" i="3"/>
  <c r="AR239" i="3"/>
  <c r="AR240" i="3"/>
  <c r="AR241" i="3"/>
  <c r="AR242" i="3"/>
  <c r="AR243" i="3"/>
  <c r="AR244" i="3"/>
  <c r="AR245" i="3"/>
  <c r="AR246" i="3"/>
  <c r="AR247" i="3"/>
  <c r="AR248" i="3"/>
  <c r="AR249" i="3"/>
  <c r="AR250" i="3"/>
  <c r="AR251" i="3"/>
  <c r="AR252" i="3"/>
  <c r="AR253" i="3"/>
  <c r="AR254" i="3"/>
  <c r="AR255" i="3"/>
  <c r="AR256" i="3"/>
  <c r="AR257" i="3"/>
  <c r="AR258" i="3"/>
  <c r="AR259" i="3"/>
  <c r="AR260" i="3"/>
  <c r="AR261" i="3"/>
  <c r="AR262" i="3"/>
  <c r="AR263" i="3"/>
  <c r="AR264" i="3"/>
  <c r="AR265" i="3"/>
  <c r="AR266" i="3"/>
  <c r="AR267" i="3"/>
  <c r="AR268" i="3"/>
  <c r="AR269" i="3"/>
  <c r="AR270" i="3"/>
  <c r="AV118" i="3"/>
  <c r="AV119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3" i="3"/>
  <c r="AV3" i="3"/>
  <c r="I3" i="3"/>
  <c r="I268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9" i="3"/>
  <c r="I270" i="3"/>
  <c r="AV58" i="3"/>
  <c r="AW58" i="3" s="1"/>
  <c r="AV120" i="3"/>
  <c r="AW120" i="3" s="1"/>
  <c r="AV121" i="3"/>
  <c r="AW121" i="3" s="1"/>
  <c r="AV122" i="3"/>
  <c r="AW122" i="3" s="1"/>
  <c r="AV123" i="3"/>
  <c r="AW123" i="3" s="1"/>
  <c r="AV124" i="3"/>
  <c r="AW124" i="3" s="1"/>
  <c r="AV125" i="3"/>
  <c r="AW125" i="3" s="1"/>
  <c r="AV126" i="3"/>
  <c r="AW126" i="3" s="1"/>
  <c r="AV127" i="3"/>
  <c r="AW127" i="3" s="1"/>
  <c r="AV128" i="3"/>
  <c r="AW128" i="3" s="1"/>
  <c r="AV129" i="3"/>
  <c r="AW129" i="3" s="1"/>
  <c r="AV130" i="3"/>
  <c r="AW130" i="3" s="1"/>
  <c r="AV131" i="3"/>
  <c r="AW131" i="3" s="1"/>
  <c r="AV132" i="3"/>
  <c r="AW132" i="3" s="1"/>
  <c r="AV133" i="3"/>
  <c r="AW133" i="3" s="1"/>
  <c r="AV134" i="3"/>
  <c r="AW134" i="3" s="1"/>
  <c r="AV135" i="3"/>
  <c r="AW135" i="3" s="1"/>
  <c r="AV136" i="3"/>
  <c r="AW136" i="3" s="1"/>
  <c r="AV137" i="3"/>
  <c r="AW137" i="3" s="1"/>
  <c r="AV138" i="3"/>
  <c r="AW138" i="3" s="1"/>
  <c r="AV139" i="3"/>
  <c r="AW139" i="3" s="1"/>
  <c r="AV140" i="3"/>
  <c r="AW140" i="3" s="1"/>
  <c r="AV141" i="3"/>
  <c r="AW141" i="3" s="1"/>
  <c r="AV142" i="3"/>
  <c r="AW142" i="3" s="1"/>
  <c r="AV143" i="3"/>
  <c r="AW143" i="3" s="1"/>
  <c r="AV144" i="3"/>
  <c r="AW144" i="3" s="1"/>
  <c r="AV145" i="3"/>
  <c r="AW145" i="3" s="1"/>
  <c r="AV146" i="3"/>
  <c r="AW146" i="3" s="1"/>
  <c r="AV147" i="3"/>
  <c r="AW147" i="3" s="1"/>
  <c r="AV148" i="3"/>
  <c r="AW148" i="3" s="1"/>
  <c r="AV149" i="3"/>
  <c r="AW149" i="3" s="1"/>
  <c r="AV150" i="3"/>
  <c r="AW150" i="3" s="1"/>
  <c r="AV151" i="3"/>
  <c r="AW151" i="3" s="1"/>
  <c r="AV152" i="3"/>
  <c r="AW152" i="3" s="1"/>
  <c r="AV153" i="3"/>
  <c r="AW153" i="3" s="1"/>
  <c r="AV154" i="3"/>
  <c r="AW154" i="3" s="1"/>
  <c r="AV155" i="3"/>
  <c r="AW155" i="3" s="1"/>
  <c r="AV156" i="3"/>
  <c r="AW156" i="3" s="1"/>
  <c r="AV157" i="3"/>
  <c r="AW157" i="3" s="1"/>
  <c r="AV158" i="3"/>
  <c r="AW158" i="3" s="1"/>
  <c r="AV159" i="3"/>
  <c r="AW159" i="3" s="1"/>
  <c r="AV160" i="3"/>
  <c r="AW160" i="3" s="1"/>
  <c r="AV161" i="3"/>
  <c r="AW161" i="3" s="1"/>
  <c r="AV162" i="3"/>
  <c r="AW162" i="3" s="1"/>
  <c r="AV163" i="3"/>
  <c r="AW163" i="3" s="1"/>
  <c r="AV164" i="3"/>
  <c r="AW164" i="3" s="1"/>
  <c r="AV165" i="3"/>
  <c r="AW165" i="3" s="1"/>
  <c r="AV166" i="3"/>
  <c r="AW166" i="3" s="1"/>
  <c r="AV167" i="3"/>
  <c r="AW167" i="3" s="1"/>
  <c r="AV168" i="3"/>
  <c r="AW168" i="3" s="1"/>
  <c r="AV169" i="3"/>
  <c r="AW169" i="3" s="1"/>
  <c r="AV170" i="3"/>
  <c r="AW170" i="3" s="1"/>
  <c r="AV171" i="3"/>
  <c r="AW171" i="3" s="1"/>
  <c r="AV172" i="3"/>
  <c r="AW172" i="3" s="1"/>
  <c r="AV173" i="3"/>
  <c r="AW173" i="3" s="1"/>
  <c r="AV174" i="3"/>
  <c r="AW174" i="3" s="1"/>
  <c r="AV175" i="3"/>
  <c r="AW175" i="3" s="1"/>
  <c r="AV176" i="3"/>
  <c r="AW176" i="3" s="1"/>
  <c r="AV177" i="3"/>
  <c r="AW177" i="3" s="1"/>
  <c r="AV178" i="3"/>
  <c r="AW178" i="3" s="1"/>
  <c r="AV179" i="3"/>
  <c r="AW179" i="3" s="1"/>
  <c r="AV180" i="3"/>
  <c r="AW180" i="3" s="1"/>
  <c r="AV181" i="3"/>
  <c r="AW181" i="3" s="1"/>
  <c r="AV182" i="3"/>
  <c r="AW182" i="3" s="1"/>
  <c r="AV183" i="3"/>
  <c r="AW183" i="3" s="1"/>
  <c r="AV184" i="3"/>
  <c r="AW184" i="3" s="1"/>
  <c r="AV185" i="3"/>
  <c r="AW185" i="3" s="1"/>
  <c r="AV186" i="3"/>
  <c r="AW186" i="3" s="1"/>
  <c r="AV187" i="3"/>
  <c r="AW187" i="3" s="1"/>
  <c r="AV188" i="3"/>
  <c r="AW188" i="3" s="1"/>
  <c r="AV189" i="3"/>
  <c r="AW189" i="3" s="1"/>
  <c r="AV190" i="3"/>
  <c r="AW190" i="3" s="1"/>
  <c r="AV191" i="3"/>
  <c r="AW191" i="3" s="1"/>
  <c r="AV192" i="3"/>
  <c r="AW192" i="3" s="1"/>
  <c r="AV193" i="3"/>
  <c r="AW193" i="3" s="1"/>
  <c r="AV194" i="3"/>
  <c r="AW194" i="3" s="1"/>
  <c r="AV195" i="3"/>
  <c r="AW195" i="3" s="1"/>
  <c r="AV196" i="3"/>
  <c r="AW196" i="3" s="1"/>
  <c r="AV197" i="3"/>
  <c r="AW197" i="3" s="1"/>
  <c r="AV198" i="3"/>
  <c r="AW198" i="3" s="1"/>
  <c r="AV199" i="3"/>
  <c r="AW199" i="3" s="1"/>
  <c r="AV200" i="3"/>
  <c r="AW200" i="3" s="1"/>
  <c r="AV201" i="3"/>
  <c r="AW201" i="3" s="1"/>
  <c r="AV202" i="3"/>
  <c r="AW202" i="3" s="1"/>
  <c r="AV203" i="3"/>
  <c r="AW203" i="3" s="1"/>
  <c r="AV204" i="3"/>
  <c r="AW204" i="3" s="1"/>
  <c r="AV205" i="3"/>
  <c r="AW205" i="3" s="1"/>
  <c r="AV206" i="3"/>
  <c r="AW206" i="3" s="1"/>
  <c r="AV207" i="3"/>
  <c r="AW207" i="3" s="1"/>
  <c r="AV208" i="3"/>
  <c r="AW208" i="3" s="1"/>
  <c r="AV209" i="3"/>
  <c r="AW209" i="3" s="1"/>
  <c r="AV210" i="3"/>
  <c r="AW210" i="3" s="1"/>
  <c r="AV211" i="3"/>
  <c r="AW211" i="3" s="1"/>
  <c r="AV212" i="3"/>
  <c r="AW212" i="3" s="1"/>
  <c r="AV213" i="3"/>
  <c r="AW213" i="3" s="1"/>
  <c r="AV214" i="3"/>
  <c r="AW214" i="3" s="1"/>
  <c r="AV215" i="3"/>
  <c r="AW215" i="3" s="1"/>
  <c r="AV216" i="3"/>
  <c r="AW216" i="3" s="1"/>
  <c r="AV217" i="3"/>
  <c r="AW217" i="3" s="1"/>
  <c r="AV218" i="3"/>
  <c r="AW218" i="3" s="1"/>
  <c r="AV219" i="3"/>
  <c r="AW219" i="3" s="1"/>
  <c r="AV220" i="3"/>
  <c r="AW220" i="3" s="1"/>
  <c r="AV221" i="3"/>
  <c r="AW221" i="3" s="1"/>
  <c r="AV222" i="3"/>
  <c r="AW222" i="3" s="1"/>
  <c r="AV223" i="3"/>
  <c r="AW223" i="3" s="1"/>
  <c r="AV224" i="3"/>
  <c r="AW224" i="3" s="1"/>
  <c r="AV225" i="3"/>
  <c r="AW225" i="3" s="1"/>
  <c r="AV226" i="3"/>
  <c r="AW226" i="3" s="1"/>
  <c r="AV227" i="3"/>
  <c r="AW227" i="3" s="1"/>
  <c r="AV228" i="3"/>
  <c r="AW228" i="3" s="1"/>
  <c r="AV229" i="3"/>
  <c r="AW229" i="3" s="1"/>
  <c r="AV230" i="3"/>
  <c r="AW230" i="3" s="1"/>
  <c r="AV231" i="3"/>
  <c r="AW231" i="3" s="1"/>
  <c r="AV232" i="3"/>
  <c r="AW232" i="3" s="1"/>
  <c r="AV233" i="3"/>
  <c r="AW233" i="3" s="1"/>
  <c r="AV234" i="3"/>
  <c r="AW234" i="3" s="1"/>
  <c r="AV235" i="3"/>
  <c r="AW235" i="3" s="1"/>
  <c r="AV236" i="3"/>
  <c r="AW236" i="3" s="1"/>
  <c r="AV237" i="3"/>
  <c r="AW237" i="3" s="1"/>
  <c r="AV238" i="3"/>
  <c r="AW238" i="3" s="1"/>
  <c r="AV239" i="3"/>
  <c r="AW239" i="3" s="1"/>
  <c r="AV240" i="3"/>
  <c r="AW240" i="3" s="1"/>
  <c r="AV241" i="3"/>
  <c r="AW241" i="3" s="1"/>
  <c r="AV242" i="3"/>
  <c r="AW242" i="3" s="1"/>
  <c r="AV243" i="3"/>
  <c r="AW243" i="3" s="1"/>
  <c r="AV244" i="3"/>
  <c r="AW244" i="3" s="1"/>
  <c r="AV245" i="3"/>
  <c r="AW245" i="3" s="1"/>
  <c r="AV246" i="3"/>
  <c r="AW246" i="3" s="1"/>
  <c r="AV247" i="3"/>
  <c r="AW247" i="3" s="1"/>
  <c r="AV248" i="3"/>
  <c r="AW248" i="3" s="1"/>
  <c r="AV249" i="3"/>
  <c r="AW249" i="3" s="1"/>
  <c r="AV250" i="3"/>
  <c r="AW250" i="3" s="1"/>
  <c r="AV251" i="3"/>
  <c r="AW251" i="3" s="1"/>
  <c r="AV252" i="3"/>
  <c r="AW252" i="3" s="1"/>
  <c r="AV253" i="3"/>
  <c r="AW253" i="3" s="1"/>
  <c r="AV254" i="3"/>
  <c r="AW254" i="3" s="1"/>
  <c r="AV255" i="3"/>
  <c r="AW255" i="3" s="1"/>
  <c r="AV256" i="3"/>
  <c r="AW256" i="3" s="1"/>
  <c r="AV257" i="3"/>
  <c r="AW257" i="3" s="1"/>
  <c r="AV258" i="3"/>
  <c r="AW258" i="3" s="1"/>
  <c r="AV259" i="3"/>
  <c r="AW259" i="3" s="1"/>
  <c r="AV260" i="3"/>
  <c r="AW260" i="3" s="1"/>
  <c r="AV261" i="3"/>
  <c r="AW261" i="3" s="1"/>
  <c r="AV262" i="3"/>
  <c r="AW262" i="3" s="1"/>
  <c r="AV263" i="3"/>
  <c r="AW263" i="3" s="1"/>
  <c r="AV264" i="3"/>
  <c r="AW264" i="3" s="1"/>
  <c r="AV265" i="3"/>
  <c r="AW265" i="3" s="1"/>
  <c r="AV266" i="3"/>
  <c r="AW266" i="3" s="1"/>
  <c r="AV267" i="3"/>
  <c r="AW267" i="3" s="1"/>
  <c r="AV268" i="3"/>
  <c r="AW268" i="3" s="1"/>
  <c r="AV269" i="3"/>
  <c r="AW269" i="3" s="1"/>
  <c r="AV270" i="3"/>
  <c r="AW270" i="3" s="1"/>
  <c r="AV4" i="3"/>
  <c r="AW4" i="3" s="1"/>
  <c r="AV5" i="3"/>
  <c r="AW5" i="3" s="1"/>
  <c r="AV6" i="3"/>
  <c r="AW6" i="3" s="1"/>
  <c r="AV7" i="3"/>
  <c r="AW7" i="3" s="1"/>
  <c r="AV8" i="3"/>
  <c r="AW8" i="3" s="1"/>
  <c r="AV9" i="3"/>
  <c r="AW9" i="3" s="1"/>
  <c r="AV10" i="3"/>
  <c r="AW10" i="3" s="1"/>
  <c r="AV11" i="3"/>
  <c r="AW11" i="3" s="1"/>
  <c r="AV12" i="3"/>
  <c r="AW12" i="3" s="1"/>
  <c r="AV13" i="3"/>
  <c r="AW13" i="3" s="1"/>
  <c r="AV14" i="3"/>
  <c r="AW14" i="3" s="1"/>
  <c r="AV15" i="3"/>
  <c r="AW15" i="3" s="1"/>
  <c r="AV16" i="3"/>
  <c r="AW16" i="3" s="1"/>
  <c r="AV17" i="3"/>
  <c r="AW17" i="3" s="1"/>
  <c r="AV18" i="3"/>
  <c r="AW18" i="3" s="1"/>
  <c r="AV19" i="3"/>
  <c r="AW19" i="3" s="1"/>
  <c r="AV20" i="3"/>
  <c r="AW20" i="3" s="1"/>
  <c r="AV21" i="3"/>
  <c r="AW21" i="3" s="1"/>
  <c r="AV22" i="3"/>
  <c r="AW22" i="3" s="1"/>
  <c r="AV23" i="3"/>
  <c r="AW23" i="3" s="1"/>
  <c r="AV24" i="3"/>
  <c r="AW24" i="3" s="1"/>
  <c r="AV25" i="3"/>
  <c r="AW25" i="3" s="1"/>
  <c r="AV26" i="3"/>
  <c r="AW26" i="3" s="1"/>
  <c r="AV27" i="3"/>
  <c r="AW27" i="3" s="1"/>
  <c r="AV28" i="3"/>
  <c r="AW28" i="3" s="1"/>
  <c r="AV29" i="3"/>
  <c r="AW29" i="3" s="1"/>
  <c r="AV30" i="3"/>
  <c r="AW30" i="3" s="1"/>
  <c r="AV31" i="3"/>
  <c r="AW31" i="3" s="1"/>
  <c r="AV32" i="3"/>
  <c r="AW32" i="3" s="1"/>
  <c r="AV33" i="3"/>
  <c r="AW33" i="3" s="1"/>
  <c r="AV34" i="3"/>
  <c r="AW34" i="3" s="1"/>
  <c r="AV35" i="3"/>
  <c r="AW35" i="3" s="1"/>
  <c r="AV36" i="3"/>
  <c r="AW36" i="3" s="1"/>
  <c r="AV37" i="3"/>
  <c r="AW37" i="3" s="1"/>
  <c r="AV38" i="3"/>
  <c r="AW38" i="3" s="1"/>
  <c r="AV39" i="3"/>
  <c r="AW39" i="3" s="1"/>
  <c r="AV40" i="3"/>
  <c r="AW40" i="3" s="1"/>
  <c r="AV41" i="3"/>
  <c r="AW41" i="3" s="1"/>
  <c r="AV42" i="3"/>
  <c r="AW42" i="3" s="1"/>
  <c r="AV43" i="3"/>
  <c r="AW43" i="3" s="1"/>
  <c r="AV44" i="3"/>
  <c r="AW44" i="3" s="1"/>
  <c r="AV45" i="3"/>
  <c r="AW45" i="3" s="1"/>
  <c r="AV46" i="3"/>
  <c r="AW46" i="3" s="1"/>
  <c r="AV47" i="3"/>
  <c r="AW47" i="3" s="1"/>
  <c r="AV48" i="3"/>
  <c r="AW48" i="3" s="1"/>
  <c r="AV49" i="3"/>
  <c r="AW49" i="3" s="1"/>
  <c r="AV50" i="3"/>
  <c r="AW50" i="3" s="1"/>
  <c r="AV51" i="3"/>
  <c r="AW51" i="3" s="1"/>
  <c r="AV52" i="3"/>
  <c r="AW52" i="3" s="1"/>
  <c r="AV53" i="3"/>
  <c r="AW53" i="3" s="1"/>
  <c r="AV54" i="3"/>
  <c r="AW54" i="3" s="1"/>
  <c r="AV55" i="3"/>
  <c r="AW55" i="3" s="1"/>
  <c r="AV56" i="3"/>
  <c r="AW56" i="3" s="1"/>
  <c r="AV57" i="3"/>
  <c r="AW57" i="3" s="1"/>
  <c r="AV59" i="3"/>
  <c r="AW59" i="3" s="1"/>
  <c r="AV60" i="3"/>
  <c r="AW60" i="3" s="1"/>
  <c r="AV61" i="3"/>
  <c r="AW61" i="3" s="1"/>
  <c r="AV62" i="3"/>
  <c r="AW62" i="3" s="1"/>
  <c r="AV63" i="3"/>
  <c r="AW63" i="3" s="1"/>
  <c r="AV64" i="3"/>
  <c r="AW64" i="3" s="1"/>
  <c r="AV65" i="3"/>
  <c r="AW65" i="3" s="1"/>
  <c r="AV66" i="3"/>
  <c r="AW66" i="3" s="1"/>
  <c r="AV67" i="3"/>
  <c r="AW67" i="3" s="1"/>
  <c r="AV68" i="3"/>
  <c r="AW68" i="3" s="1"/>
  <c r="AV69" i="3"/>
  <c r="AW69" i="3" s="1"/>
  <c r="AV70" i="3"/>
  <c r="AW70" i="3" s="1"/>
  <c r="AV71" i="3"/>
  <c r="AW71" i="3" s="1"/>
  <c r="AV72" i="3"/>
  <c r="AW72" i="3" s="1"/>
  <c r="AV73" i="3"/>
  <c r="AW73" i="3" s="1"/>
  <c r="AV74" i="3"/>
  <c r="AW74" i="3" s="1"/>
  <c r="AV75" i="3"/>
  <c r="AW75" i="3" s="1"/>
  <c r="AV76" i="3"/>
  <c r="AW76" i="3" s="1"/>
  <c r="AV77" i="3"/>
  <c r="AW77" i="3" s="1"/>
  <c r="AV78" i="3"/>
  <c r="AW78" i="3" s="1"/>
  <c r="AV79" i="3"/>
  <c r="AW79" i="3" s="1"/>
  <c r="AV80" i="3"/>
  <c r="AW80" i="3" s="1"/>
  <c r="AV81" i="3"/>
  <c r="AW81" i="3" s="1"/>
  <c r="AV82" i="3"/>
  <c r="AW82" i="3" s="1"/>
  <c r="AV83" i="3"/>
  <c r="AW83" i="3" s="1"/>
  <c r="AV84" i="3"/>
  <c r="AW84" i="3" s="1"/>
  <c r="AV85" i="3"/>
  <c r="AW85" i="3" s="1"/>
  <c r="AV86" i="3"/>
  <c r="AW86" i="3" s="1"/>
  <c r="AV87" i="3"/>
  <c r="AW87" i="3" s="1"/>
  <c r="AV88" i="3"/>
  <c r="AW88" i="3" s="1"/>
  <c r="AV89" i="3"/>
  <c r="AW89" i="3" s="1"/>
  <c r="AV90" i="3"/>
  <c r="AW90" i="3" s="1"/>
  <c r="AV91" i="3"/>
  <c r="AW91" i="3" s="1"/>
  <c r="AV92" i="3"/>
  <c r="AW92" i="3" s="1"/>
  <c r="AV93" i="3"/>
  <c r="AW93" i="3" s="1"/>
  <c r="AV94" i="3"/>
  <c r="AW94" i="3" s="1"/>
  <c r="AV95" i="3"/>
  <c r="AW95" i="3" s="1"/>
  <c r="AV96" i="3"/>
  <c r="AW96" i="3" s="1"/>
  <c r="AV97" i="3"/>
  <c r="AW97" i="3" s="1"/>
  <c r="AV98" i="3"/>
  <c r="AW98" i="3" s="1"/>
  <c r="AV99" i="3"/>
  <c r="AW99" i="3" s="1"/>
  <c r="AV100" i="3"/>
  <c r="AW100" i="3" s="1"/>
  <c r="AV101" i="3"/>
  <c r="AW101" i="3" s="1"/>
  <c r="AV102" i="3"/>
  <c r="AW102" i="3" s="1"/>
  <c r="AV103" i="3"/>
  <c r="AW103" i="3" s="1"/>
  <c r="AV104" i="3"/>
  <c r="AW104" i="3" s="1"/>
  <c r="AV105" i="3"/>
  <c r="AW105" i="3" s="1"/>
  <c r="AV106" i="3"/>
  <c r="AW106" i="3" s="1"/>
  <c r="AV107" i="3"/>
  <c r="AW107" i="3" s="1"/>
  <c r="AV108" i="3"/>
  <c r="AW108" i="3" s="1"/>
  <c r="AV109" i="3"/>
  <c r="AW109" i="3" s="1"/>
  <c r="AV110" i="3"/>
  <c r="AW110" i="3" s="1"/>
  <c r="AV111" i="3"/>
  <c r="AW111" i="3" s="1"/>
  <c r="AV112" i="3"/>
  <c r="AW112" i="3" s="1"/>
  <c r="AV113" i="3"/>
  <c r="AW113" i="3" s="1"/>
  <c r="AV114" i="3"/>
  <c r="AW114" i="3" s="1"/>
  <c r="AV115" i="3"/>
  <c r="AW115" i="3" s="1"/>
  <c r="AV116" i="3"/>
  <c r="AW116" i="3" s="1"/>
  <c r="AV117" i="3"/>
  <c r="AW117" i="3" s="1"/>
  <c r="V3" i="3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3" i="3"/>
</calcChain>
</file>

<file path=xl/sharedStrings.xml><?xml version="1.0" encoding="utf-8"?>
<sst xmlns="http://schemas.openxmlformats.org/spreadsheetml/2006/main" count="66" uniqueCount="57">
  <si>
    <t>År</t>
  </si>
  <si>
    <t>Total domestic non-bank credit extended by resident deposit banks</t>
  </si>
  <si>
    <t>Total domestic non-bank credit extended by resident mortgage banks</t>
  </si>
  <si>
    <t>Danmarks Nationalbank's discount rate</t>
  </si>
  <si>
    <t>Average deposit rate of deposit banks</t>
  </si>
  <si>
    <t>S004A</t>
  </si>
  <si>
    <t>Average lending rate of deposit banks</t>
  </si>
  <si>
    <t>S093A</t>
  </si>
  <si>
    <t>Real effective exchange-rate index (CPIs as deflators)</t>
  </si>
  <si>
    <t>S039A</t>
  </si>
  <si>
    <t>Share price index, total</t>
  </si>
  <si>
    <t>House price index, nationwide</t>
  </si>
  <si>
    <t>Rate</t>
  </si>
  <si>
    <t>S126A</t>
  </si>
  <si>
    <t>Failure rate for firms</t>
  </si>
  <si>
    <t>Yield on long-term government bonds (10 år)</t>
  </si>
  <si>
    <t>Korte rente</t>
  </si>
  <si>
    <t>Lange rente (10år)</t>
  </si>
  <si>
    <t>Indskudsrente</t>
  </si>
  <si>
    <t>Udlånsrente</t>
  </si>
  <si>
    <t>Reale EER-indeks</t>
  </si>
  <si>
    <t>Konkursrate</t>
  </si>
  <si>
    <t>S006Q</t>
  </si>
  <si>
    <t>Gross Domestic Product at market prices, current prices</t>
  </si>
  <si>
    <t>S007Q</t>
  </si>
  <si>
    <t>S008Q</t>
  </si>
  <si>
    <t>Rentespread</t>
  </si>
  <si>
    <t>S184Q</t>
  </si>
  <si>
    <t>S001Q</t>
  </si>
  <si>
    <t>S005Q</t>
  </si>
  <si>
    <t>Rentespread (NB)</t>
  </si>
  <si>
    <t>Rentemarginal (bank)</t>
  </si>
  <si>
    <t>Egen beregning</t>
  </si>
  <si>
    <t>1980=100</t>
  </si>
  <si>
    <t>1995=100</t>
  </si>
  <si>
    <t>2006=100</t>
  </si>
  <si>
    <t>Skal interpoleres</t>
  </si>
  <si>
    <t>Marginalrente (bank)</t>
  </si>
  <si>
    <t>S032Q</t>
  </si>
  <si>
    <t>Consumer price index, total</t>
  </si>
  <si>
    <t>Tid</t>
  </si>
  <si>
    <t>Real 1980</t>
  </si>
  <si>
    <t>Reale Aktiepris indeks</t>
  </si>
  <si>
    <t>Reale Huspris indeks</t>
  </si>
  <si>
    <t>Reale Udlån - banker</t>
  </si>
  <si>
    <t>Reale Udlån - realkredit</t>
  </si>
  <si>
    <t>Reale BNP</t>
  </si>
  <si>
    <t>Konstant BNP 2010, sæsonjusteret</t>
  </si>
  <si>
    <t>Ja</t>
  </si>
  <si>
    <t>Indikator</t>
  </si>
  <si>
    <t>Recession</t>
  </si>
  <si>
    <t>Husprisboble</t>
  </si>
  <si>
    <t>Kreditboble</t>
  </si>
  <si>
    <t>Type</t>
  </si>
  <si>
    <t>Recession med</t>
  </si>
  <si>
    <t>Recession uden</t>
  </si>
  <si>
    <t>S030Q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</si>
</sst>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/mm/dd;@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Border="0" applyAlignment="0"/>
  </cellStyleXfs>
  <cellXfs count="28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quotePrefix="1"/>
    <xf numFmtId="2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0" fillId="0" borderId="0" xfId="0" applyAlignment="1">
      <alignment horizontal="left" vertical="top"/>
    </xf>
    <xf numFmtId="164" fontId="0" fillId="0" borderId="0" xfId="0" applyNumberFormat="1"/>
    <xf numFmtId="0" fontId="0" fillId="0" borderId="0" xfId="0" applyFont="1" applyAlignment="1">
      <alignment vertical="top"/>
    </xf>
    <xf numFmtId="2" fontId="0" fillId="0" borderId="0" xfId="0" applyNumberFormat="1" applyFont="1" applyAlignment="1">
      <alignment vertical="top" wrapText="1"/>
    </xf>
    <xf numFmtId="2" fontId="3" fillId="0" borderId="0" xfId="0" applyNumberFormat="1" applyFont="1" applyAlignment="1">
      <alignment horizontal="left" vertical="top" wrapText="1"/>
    </xf>
    <xf numFmtId="0" fontId="0" fillId="0" borderId="0" xfId="0" quotePrefix="1" applyFill="1"/>
    <xf numFmtId="2" fontId="0" fillId="0" borderId="0" xfId="0" applyNumberFormat="1" applyFill="1"/>
    <xf numFmtId="0" fontId="0" fillId="0" borderId="0" xfId="0" applyFill="1"/>
    <xf numFmtId="0" fontId="1" fillId="0" borderId="0" xfId="0" applyFont="1" applyFill="1"/>
    <xf numFmtId="2" fontId="1" fillId="0" borderId="0" xfId="0" applyNumberFormat="1" applyFont="1" applyFill="1" applyAlignment="1">
      <alignment horizontal="left" vertical="top"/>
    </xf>
    <xf numFmtId="0" fontId="0" fillId="0" borderId="0" xfId="0" applyFill="1" applyAlignment="1">
      <alignment vertical="top"/>
    </xf>
    <xf numFmtId="2" fontId="0" fillId="0" borderId="0" xfId="0" applyNumberFormat="1" applyFill="1" applyAlignment="1">
      <alignment vertical="top"/>
    </xf>
    <xf numFmtId="2" fontId="1" fillId="0" borderId="0" xfId="0" applyNumberFormat="1" applyFont="1" applyFill="1" applyAlignment="1">
      <alignment horizontal="left"/>
    </xf>
    <xf numFmtId="14" fontId="0" fillId="0" borderId="0" xfId="0" applyNumberFormat="1" applyFill="1"/>
    <xf numFmtId="164" fontId="1" fillId="0" borderId="0" xfId="0" applyNumberFormat="1" applyFont="1" applyFill="1" applyAlignment="1">
      <alignment horizontal="right"/>
    </xf>
    <xf numFmtId="14" fontId="1" fillId="0" borderId="0" xfId="0" applyNumberFormat="1" applyFont="1" applyFill="1"/>
    <xf numFmtId="164" fontId="0" fillId="0" borderId="0" xfId="0" applyNumberFormat="1" applyFill="1"/>
    <xf numFmtId="0" fontId="0" fillId="0" borderId="0" xfId="0" quotePrefix="1" applyFill="1" applyAlignment="1">
      <alignment vertical="top"/>
    </xf>
    <xf numFmtId="14" fontId="1" fillId="0" borderId="0" xfId="0" applyNumberFormat="1" applyFont="1" applyFill="1" applyAlignment="1">
      <alignment horizontal="right"/>
    </xf>
    <xf numFmtId="2" fontId="0" fillId="0" borderId="0" xfId="0" applyNumberFormat="1" applyFont="1" applyAlignment="1">
      <alignment vertical="top"/>
    </xf>
    <xf numFmtId="2" fontId="1" fillId="0" borderId="0" xfId="0" applyNumberFormat="1" applyFont="1" applyFill="1" applyAlignment="1">
      <alignment horizontal="right"/>
    </xf>
    <xf numFmtId="165" fontId="1" fillId="0" borderId="0" xfId="0" applyNumberFormat="1" applyFont="1"/>
  </cellXfs>
  <cellStyles count="2">
    <cellStyle name="Normal" xfId="0" builtinId="0"/>
    <cellStyle name="Normal 2" xfId="1" xr:uid="{C987DA8B-8B3E-4BB7-A5E3-6921846054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E6F3-BE8F-4BD0-9ED5-97E40999BE6B}">
  <dimension ref="A1:H274"/>
  <sheetViews>
    <sheetView workbookViewId="0">
      <selection activeCell="C3" sqref="C3"/>
    </sheetView>
  </sheetViews>
  <sheetFormatPr defaultRowHeight="15" x14ac:dyDescent="0.25"/>
  <cols>
    <col min="1" max="1" width="12.7109375" customWidth="1"/>
    <col min="2" max="2" width="10.140625" bestFit="1" customWidth="1"/>
    <col min="3" max="3" width="12.7109375" bestFit="1" customWidth="1"/>
    <col min="8" max="8" width="13.42578125" customWidth="1"/>
  </cols>
  <sheetData>
    <row r="1" spans="1:8" x14ac:dyDescent="0.25">
      <c r="A1" t="s">
        <v>22</v>
      </c>
      <c r="C1" t="s">
        <v>41</v>
      </c>
    </row>
    <row r="2" spans="1:8" x14ac:dyDescent="0.25">
      <c r="A2" s="6" t="s">
        <v>23</v>
      </c>
    </row>
    <row r="3" spans="1:8" x14ac:dyDescent="0.25">
      <c r="A3" s="5">
        <v>18674</v>
      </c>
      <c r="B3" s="1">
        <v>6250.6630863496221</v>
      </c>
      <c r="C3">
        <f>B3/Finasielle!AZ3*100</f>
        <v>36520.061094102188</v>
      </c>
      <c r="G3" s="1"/>
      <c r="H3" s="1"/>
    </row>
    <row r="4" spans="1:8" x14ac:dyDescent="0.25">
      <c r="A4" s="5">
        <v>18763</v>
      </c>
      <c r="B4" s="1">
        <v>6100.9714207205761</v>
      </c>
      <c r="C4">
        <f>B4/Finasielle!AZ4*100</f>
        <v>34515.034870307354</v>
      </c>
      <c r="G4" s="1"/>
      <c r="H4" s="1"/>
    </row>
    <row r="5" spans="1:8" x14ac:dyDescent="0.25">
      <c r="A5" s="5">
        <v>18855</v>
      </c>
      <c r="B5" s="1">
        <v>5904.5386681194059</v>
      </c>
      <c r="C5">
        <f>B5/Finasielle!AZ5*100</f>
        <v>32273.123900431718</v>
      </c>
      <c r="G5" s="1"/>
      <c r="H5" s="1"/>
    </row>
    <row r="6" spans="1:8" x14ac:dyDescent="0.25">
      <c r="A6" s="5">
        <v>18947</v>
      </c>
      <c r="B6" s="1">
        <v>6517.1287946643588</v>
      </c>
      <c r="C6">
        <f>B6/Finasielle!AZ6*100</f>
        <v>35127.038858795742</v>
      </c>
      <c r="G6" s="1"/>
      <c r="H6" s="1"/>
    </row>
    <row r="7" spans="1:8" x14ac:dyDescent="0.25">
      <c r="A7" s="5">
        <v>19039</v>
      </c>
      <c r="B7" s="1">
        <v>6413.9416862245898</v>
      </c>
      <c r="C7">
        <f>B7/Finasielle!AZ7*100</f>
        <v>34883.660188560738</v>
      </c>
      <c r="G7" s="1"/>
      <c r="H7" s="1"/>
    </row>
    <row r="8" spans="1:8" x14ac:dyDescent="0.25">
      <c r="A8" s="5">
        <v>19129</v>
      </c>
      <c r="B8" s="1">
        <v>6514.778543282011</v>
      </c>
      <c r="C8">
        <f>B8/Finasielle!AZ8*100</f>
        <v>35327.473911140034</v>
      </c>
      <c r="G8" s="1"/>
      <c r="H8" s="1"/>
    </row>
    <row r="9" spans="1:8" x14ac:dyDescent="0.25">
      <c r="A9" s="5">
        <v>19221</v>
      </c>
      <c r="B9" s="1">
        <v>6599.4868898293544</v>
      </c>
      <c r="C9">
        <f>B9/Finasielle!AZ9*100</f>
        <v>34923.851048274235</v>
      </c>
      <c r="G9" s="1"/>
      <c r="H9" s="1"/>
    </row>
    <row r="10" spans="1:8" x14ac:dyDescent="0.25">
      <c r="A10" s="5">
        <v>19313</v>
      </c>
      <c r="B10" s="1">
        <v>6851.3352199838218</v>
      </c>
      <c r="C10">
        <f>B10/Finasielle!AZ10*100</f>
        <v>36089.11511166858</v>
      </c>
      <c r="G10" s="1"/>
      <c r="H10" s="1"/>
    </row>
    <row r="11" spans="1:8" x14ac:dyDescent="0.25">
      <c r="A11" s="5">
        <v>19405</v>
      </c>
      <c r="B11" s="1">
        <v>6838.1025435597567</v>
      </c>
      <c r="C11">
        <f>B11/Finasielle!AZ11*100</f>
        <v>36517.421927920142</v>
      </c>
      <c r="G11" s="1"/>
      <c r="H11" s="1"/>
    </row>
    <row r="12" spans="1:8" x14ac:dyDescent="0.25">
      <c r="A12" s="5">
        <v>19494</v>
      </c>
      <c r="B12" s="1">
        <v>7125.7634875394733</v>
      </c>
      <c r="C12">
        <f>B12/Finasielle!AZ12*100</f>
        <v>38287.759166515702</v>
      </c>
      <c r="G12" s="1"/>
      <c r="H12" s="1"/>
    </row>
    <row r="13" spans="1:8" x14ac:dyDescent="0.25">
      <c r="A13" s="5">
        <v>19586</v>
      </c>
      <c r="B13" s="1">
        <v>6844.2776995963659</v>
      </c>
      <c r="C13">
        <f>B13/Finasielle!AZ13*100</f>
        <v>36384.645264029059</v>
      </c>
      <c r="G13" s="1"/>
      <c r="H13" s="1"/>
    </row>
    <row r="14" spans="1:8" x14ac:dyDescent="0.25">
      <c r="A14" s="5">
        <v>19678</v>
      </c>
      <c r="B14" s="1">
        <v>7411.9355960645225</v>
      </c>
      <c r="C14">
        <f>B14/Finasielle!AZ14*100</f>
        <v>39220.327822698986</v>
      </c>
      <c r="G14" s="1"/>
      <c r="H14" s="1"/>
    </row>
    <row r="15" spans="1:8" x14ac:dyDescent="0.25">
      <c r="A15" s="5">
        <v>19770</v>
      </c>
      <c r="B15" s="1">
        <v>7350.8352960916836</v>
      </c>
      <c r="C15">
        <f>B15/Finasielle!AZ15*100</f>
        <v>39614.059643952154</v>
      </c>
      <c r="G15" s="1"/>
      <c r="H15" s="1"/>
    </row>
    <row r="16" spans="1:8" x14ac:dyDescent="0.25">
      <c r="A16" s="5">
        <v>19859</v>
      </c>
      <c r="B16" s="1">
        <v>7534.6606440495507</v>
      </c>
      <c r="C16">
        <f>B16/Finasielle!AZ16*100</f>
        <v>40300.800882798518</v>
      </c>
      <c r="G16" s="1"/>
      <c r="H16" s="1"/>
    </row>
    <row r="17" spans="1:8" x14ac:dyDescent="0.25">
      <c r="A17" s="5">
        <v>19951</v>
      </c>
      <c r="B17" s="1">
        <v>7384.2644608966257</v>
      </c>
      <c r="C17">
        <f>B17/Finasielle!AZ17*100</f>
        <v>38900.000429334184</v>
      </c>
      <c r="G17" s="1"/>
      <c r="H17" s="1"/>
    </row>
    <row r="18" spans="1:8" x14ac:dyDescent="0.25">
      <c r="A18" s="5">
        <v>20043</v>
      </c>
      <c r="B18" s="1">
        <v>7306.1538068573091</v>
      </c>
      <c r="C18">
        <f>B18/Finasielle!AZ18*100</f>
        <v>38138.142173541477</v>
      </c>
      <c r="G18" s="1"/>
    </row>
    <row r="19" spans="1:8" x14ac:dyDescent="0.25">
      <c r="A19" s="5">
        <v>20135</v>
      </c>
      <c r="B19" s="1">
        <v>7634.3575913330433</v>
      </c>
      <c r="C19">
        <f>B19/Finasielle!AZ19*100</f>
        <v>39867.668015279422</v>
      </c>
      <c r="G19" s="1"/>
    </row>
    <row r="20" spans="1:8" x14ac:dyDescent="0.25">
      <c r="A20" s="5">
        <v>20224</v>
      </c>
      <c r="B20" s="1">
        <v>7546.5456415295403</v>
      </c>
      <c r="C20">
        <f>B20/Finasielle!AZ20*100</f>
        <v>38777.997786825916</v>
      </c>
      <c r="G20" s="1"/>
    </row>
    <row r="21" spans="1:8" x14ac:dyDescent="0.25">
      <c r="A21" s="5">
        <v>20316</v>
      </c>
      <c r="B21" s="1">
        <v>7622.2346724466706</v>
      </c>
      <c r="C21">
        <f>B21/Finasielle!AZ21*100</f>
        <v>38415.365834947144</v>
      </c>
      <c r="G21" s="1"/>
    </row>
    <row r="22" spans="1:8" x14ac:dyDescent="0.25">
      <c r="A22" s="5">
        <v>20408</v>
      </c>
      <c r="B22" s="1">
        <v>8106.6285358185132</v>
      </c>
      <c r="C22">
        <f>B22/Finasielle!AZ22*100</f>
        <v>39806.314266551679</v>
      </c>
      <c r="G22" s="1"/>
    </row>
    <row r="23" spans="1:8" x14ac:dyDescent="0.25">
      <c r="A23" s="5">
        <v>20500</v>
      </c>
      <c r="B23" s="1">
        <v>8362.1654960491232</v>
      </c>
      <c r="C23">
        <f>B23/Finasielle!AZ23*100</f>
        <v>41293.113649159568</v>
      </c>
      <c r="G23" s="1"/>
    </row>
    <row r="24" spans="1:8" x14ac:dyDescent="0.25">
      <c r="A24" s="5">
        <v>20590</v>
      </c>
      <c r="B24" s="1">
        <v>8072.8543937316845</v>
      </c>
      <c r="C24">
        <f>B24/Finasielle!AZ24*100</f>
        <v>39416.9246970557</v>
      </c>
      <c r="G24" s="1"/>
    </row>
    <row r="25" spans="1:8" x14ac:dyDescent="0.25">
      <c r="A25" s="5">
        <v>20682</v>
      </c>
      <c r="B25" s="1">
        <v>8270.3959166133773</v>
      </c>
      <c r="C25">
        <f>B25/Finasielle!AZ25*100</f>
        <v>39461.274857137047</v>
      </c>
      <c r="G25" s="1"/>
    </row>
    <row r="26" spans="1:8" x14ac:dyDescent="0.25">
      <c r="A26" s="5">
        <v>20774</v>
      </c>
      <c r="B26" s="1">
        <v>8338.0882194976584</v>
      </c>
      <c r="C26">
        <f>B26/Finasielle!AZ26*100</f>
        <v>39227.172271266703</v>
      </c>
      <c r="G26" s="1"/>
    </row>
    <row r="27" spans="1:8" x14ac:dyDescent="0.25">
      <c r="A27" s="5">
        <v>20866</v>
      </c>
      <c r="B27" s="1">
        <v>8358.8728234496302</v>
      </c>
      <c r="C27">
        <f>B27/Finasielle!AZ27*100</f>
        <v>39336.016163894623</v>
      </c>
      <c r="G27" s="1"/>
    </row>
    <row r="28" spans="1:8" x14ac:dyDescent="0.25">
      <c r="A28" s="5">
        <v>20955</v>
      </c>
      <c r="B28" s="1">
        <v>9296.1862785565972</v>
      </c>
      <c r="C28">
        <f>B28/Finasielle!AZ28*100</f>
        <v>44067.101216391529</v>
      </c>
      <c r="G28" s="1"/>
    </row>
    <row r="29" spans="1:8" x14ac:dyDescent="0.25">
      <c r="A29" s="5">
        <v>21047</v>
      </c>
      <c r="B29" s="1">
        <v>8777.0102576561712</v>
      </c>
      <c r="C29">
        <f>B29/Finasielle!AZ29*100</f>
        <v>40747.182884997383</v>
      </c>
      <c r="G29" s="1"/>
    </row>
    <row r="30" spans="1:8" x14ac:dyDescent="0.25">
      <c r="A30" s="5">
        <v>21139</v>
      </c>
      <c r="B30" s="1">
        <v>8718.6302653225976</v>
      </c>
      <c r="C30">
        <f>B30/Finasielle!AZ30*100</f>
        <v>40450.972259411639</v>
      </c>
      <c r="G30" s="1"/>
    </row>
    <row r="31" spans="1:8" x14ac:dyDescent="0.25">
      <c r="A31" s="5">
        <v>21231</v>
      </c>
      <c r="B31" s="1">
        <v>8880.9685764325095</v>
      </c>
      <c r="C31">
        <f>B31/Finasielle!AZ31*100</f>
        <v>41963.732887527243</v>
      </c>
      <c r="G31" s="1"/>
    </row>
    <row r="32" spans="1:8" x14ac:dyDescent="0.25">
      <c r="A32" s="5">
        <v>21320</v>
      </c>
      <c r="B32" s="1">
        <v>9349.3280248739957</v>
      </c>
      <c r="C32">
        <f>B32/Finasielle!AZ32*100</f>
        <v>44002.185238850136</v>
      </c>
      <c r="G32" s="1"/>
    </row>
    <row r="33" spans="1:7" x14ac:dyDescent="0.25">
      <c r="A33" s="5">
        <v>21412</v>
      </c>
      <c r="B33" s="1">
        <v>8867.2364700464841</v>
      </c>
      <c r="C33">
        <f>B33/Finasielle!AZ33*100</f>
        <v>41289.926960126402</v>
      </c>
      <c r="G33" s="1"/>
    </row>
    <row r="34" spans="1:7" x14ac:dyDescent="0.25">
      <c r="A34" s="5">
        <v>21504</v>
      </c>
      <c r="B34" s="1">
        <v>9608.535579349169</v>
      </c>
      <c r="C34">
        <f>B34/Finasielle!AZ34*100</f>
        <v>44224.561155355084</v>
      </c>
      <c r="G34" s="1"/>
    </row>
    <row r="35" spans="1:7" x14ac:dyDescent="0.25">
      <c r="A35" s="5">
        <v>21596</v>
      </c>
      <c r="B35" s="1">
        <v>9796.7287482274132</v>
      </c>
      <c r="C35">
        <f>B35/Finasielle!AZ35*100</f>
        <v>45604.011534967409</v>
      </c>
      <c r="G35" s="1"/>
    </row>
    <row r="36" spans="1:7" x14ac:dyDescent="0.25">
      <c r="A36" s="5">
        <v>21685</v>
      </c>
      <c r="B36" s="1">
        <v>10127.344020481107</v>
      </c>
      <c r="C36">
        <f>B36/Finasielle!AZ36*100</f>
        <v>46957.401515539779</v>
      </c>
      <c r="G36" s="1"/>
    </row>
    <row r="37" spans="1:7" x14ac:dyDescent="0.25">
      <c r="A37" s="5">
        <v>21777</v>
      </c>
      <c r="B37" s="1">
        <v>10179.188344559132</v>
      </c>
      <c r="C37">
        <f>B37/Finasielle!AZ37*100</f>
        <v>46650.326472815512</v>
      </c>
      <c r="G37" s="1"/>
    </row>
    <row r="38" spans="1:7" x14ac:dyDescent="0.25">
      <c r="A38" s="5">
        <v>21869</v>
      </c>
      <c r="B38" s="1">
        <v>10518.197780115479</v>
      </c>
      <c r="C38">
        <f>B38/Finasielle!AZ38*100</f>
        <v>47327.213105723058</v>
      </c>
      <c r="G38" s="1"/>
    </row>
    <row r="39" spans="1:7" x14ac:dyDescent="0.25">
      <c r="A39" s="5">
        <v>21961</v>
      </c>
      <c r="B39" s="1">
        <v>10477.963480476046</v>
      </c>
      <c r="C39">
        <f>B39/Finasielle!AZ39*100</f>
        <v>48015.289953244443</v>
      </c>
      <c r="G39" s="1"/>
    </row>
    <row r="40" spans="1:7" x14ac:dyDescent="0.25">
      <c r="A40" s="5">
        <v>22051</v>
      </c>
      <c r="B40" s="1">
        <v>11490.365868444949</v>
      </c>
      <c r="C40">
        <f>B40/Finasielle!AZ40*100</f>
        <v>52601.605261806835</v>
      </c>
      <c r="G40" s="1"/>
    </row>
    <row r="41" spans="1:7" x14ac:dyDescent="0.25">
      <c r="A41" s="5">
        <v>22143</v>
      </c>
      <c r="B41" s="1">
        <v>10958.741731447451</v>
      </c>
      <c r="C41">
        <f>B41/Finasielle!AZ41*100</f>
        <v>49490.126038404451</v>
      </c>
      <c r="G41" s="1"/>
    </row>
    <row r="42" spans="1:7" x14ac:dyDescent="0.25">
      <c r="A42" s="5">
        <v>22235</v>
      </c>
      <c r="B42" s="1">
        <v>11007.729835239123</v>
      </c>
      <c r="C42">
        <f>B42/Finasielle!AZ42*100</f>
        <v>49194.580952966986</v>
      </c>
      <c r="G42" s="1"/>
    </row>
    <row r="43" spans="1:7" x14ac:dyDescent="0.25">
      <c r="A43" s="5">
        <v>22327</v>
      </c>
      <c r="B43" s="1">
        <v>11812.949755515623</v>
      </c>
      <c r="C43">
        <f>B43/Finasielle!AZ43*100</f>
        <v>53610.853249900501</v>
      </c>
      <c r="G43" s="1"/>
    </row>
    <row r="44" spans="1:7" x14ac:dyDescent="0.25">
      <c r="A44" s="5">
        <v>22416</v>
      </c>
      <c r="B44" s="1">
        <v>12383.820350733558</v>
      </c>
      <c r="C44">
        <f>B44/Finasielle!AZ44*100</f>
        <v>55131.909952545415</v>
      </c>
      <c r="G44" s="1"/>
    </row>
    <row r="45" spans="1:7" x14ac:dyDescent="0.25">
      <c r="A45" s="5">
        <v>22508</v>
      </c>
      <c r="B45" s="1">
        <v>12113.084568277107</v>
      </c>
      <c r="C45">
        <f>B45/Finasielle!AZ45*100</f>
        <v>52311.511362097794</v>
      </c>
      <c r="G45" s="1"/>
    </row>
    <row r="46" spans="1:7" x14ac:dyDescent="0.25">
      <c r="A46" s="5">
        <v>22600</v>
      </c>
      <c r="B46" s="1">
        <v>12504.774307449723</v>
      </c>
      <c r="C46">
        <f>B46/Finasielle!AZ46*100</f>
        <v>53013.856974086171</v>
      </c>
      <c r="G46" s="1"/>
    </row>
    <row r="47" spans="1:7" x14ac:dyDescent="0.25">
      <c r="A47" s="5">
        <v>22692</v>
      </c>
      <c r="B47" s="1">
        <v>13423.451497351625</v>
      </c>
      <c r="C47">
        <f>B47/Finasielle!AZ47*100</f>
        <v>56964.694253504385</v>
      </c>
      <c r="G47" s="1"/>
    </row>
    <row r="48" spans="1:7" x14ac:dyDescent="0.25">
      <c r="A48" s="5">
        <v>22781</v>
      </c>
      <c r="B48" s="1">
        <v>14291.332823182924</v>
      </c>
      <c r="C48">
        <f>B48/Finasielle!AZ48*100</f>
        <v>59292.41426945306</v>
      </c>
      <c r="G48" s="1"/>
    </row>
    <row r="49" spans="1:7" x14ac:dyDescent="0.25">
      <c r="A49" s="5">
        <v>22873</v>
      </c>
      <c r="B49" s="1">
        <v>13917.152776945224</v>
      </c>
      <c r="C49">
        <f>B49/Finasielle!AZ49*100</f>
        <v>56725.411274856466</v>
      </c>
      <c r="G49" s="1"/>
    </row>
    <row r="50" spans="1:7" x14ac:dyDescent="0.25">
      <c r="A50" s="5">
        <v>22965</v>
      </c>
      <c r="B50" s="1">
        <v>13460.697324395294</v>
      </c>
      <c r="C50">
        <f>B50/Finasielle!AZ50*100</f>
        <v>52227.091350228817</v>
      </c>
      <c r="G50" s="1"/>
    </row>
    <row r="51" spans="1:7" x14ac:dyDescent="0.25">
      <c r="A51" s="5">
        <v>23057</v>
      </c>
      <c r="B51" s="1">
        <v>13891.740065825436</v>
      </c>
      <c r="C51">
        <f>B51/Finasielle!AZ51*100</f>
        <v>54300.431469902171</v>
      </c>
      <c r="G51" s="1"/>
    </row>
    <row r="52" spans="1:7" x14ac:dyDescent="0.25">
      <c r="A52" s="5">
        <v>23146</v>
      </c>
      <c r="B52" s="1">
        <v>14382.681586658606</v>
      </c>
      <c r="C52">
        <f>B52/Finasielle!AZ52*100</f>
        <v>55227.790126489446</v>
      </c>
      <c r="G52" s="1"/>
    </row>
    <row r="53" spans="1:7" x14ac:dyDescent="0.25">
      <c r="A53" s="5">
        <v>23238</v>
      </c>
      <c r="B53" s="1">
        <v>14794.186325814944</v>
      </c>
      <c r="C53">
        <f>B53/Finasielle!AZ53*100</f>
        <v>56808.819665596544</v>
      </c>
      <c r="G53" s="1"/>
    </row>
    <row r="54" spans="1:7" x14ac:dyDescent="0.25">
      <c r="A54" s="5">
        <v>23330</v>
      </c>
      <c r="B54" s="1">
        <v>15394.432263848947</v>
      </c>
      <c r="C54">
        <f>B54/Finasielle!AZ54*100</f>
        <v>58598.302118823696</v>
      </c>
      <c r="G54" s="1"/>
    </row>
    <row r="55" spans="1:7" x14ac:dyDescent="0.25">
      <c r="A55" s="5">
        <v>23422</v>
      </c>
      <c r="B55" s="1">
        <v>15981.895108691513</v>
      </c>
      <c r="C55">
        <f>B55/Finasielle!AZ55*100</f>
        <v>60768.958530828517</v>
      </c>
      <c r="G55" s="1"/>
    </row>
    <row r="56" spans="1:7" x14ac:dyDescent="0.25">
      <c r="A56" s="5">
        <v>23512</v>
      </c>
      <c r="B56" s="1">
        <v>16375.383760877954</v>
      </c>
      <c r="C56">
        <f>B56/Finasielle!AZ56*100</f>
        <v>61310.558952955311</v>
      </c>
      <c r="G56" s="1"/>
    </row>
    <row r="57" spans="1:7" x14ac:dyDescent="0.25">
      <c r="A57" s="5">
        <v>23604</v>
      </c>
      <c r="B57" s="1">
        <v>16825.899962298205</v>
      </c>
      <c r="C57">
        <f>B57/Finasielle!AZ57*100</f>
        <v>62028.522207448535</v>
      </c>
      <c r="G57" s="1"/>
    </row>
    <row r="58" spans="1:7" x14ac:dyDescent="0.25">
      <c r="A58" s="5">
        <v>23696</v>
      </c>
      <c r="B58" s="1">
        <v>17688.84393113953</v>
      </c>
      <c r="C58">
        <f>B58/Finasielle!AZ58*100</f>
        <v>64409.940119222287</v>
      </c>
      <c r="G58" s="1"/>
    </row>
    <row r="59" spans="1:7" x14ac:dyDescent="0.25">
      <c r="A59" s="5">
        <v>23788</v>
      </c>
      <c r="B59" s="1">
        <v>19270.684543593106</v>
      </c>
      <c r="C59">
        <f>B59/Finasielle!AZ59*100</f>
        <v>69810.754136710675</v>
      </c>
      <c r="G59" s="1"/>
    </row>
    <row r="60" spans="1:7" x14ac:dyDescent="0.25">
      <c r="A60" s="5">
        <v>23877</v>
      </c>
      <c r="B60" s="1">
        <v>18240.728968711439</v>
      </c>
      <c r="C60">
        <f>B60/Finasielle!AZ60*100</f>
        <v>64811.393338010348</v>
      </c>
      <c r="G60" s="1"/>
    </row>
    <row r="61" spans="1:7" x14ac:dyDescent="0.25">
      <c r="A61" s="5">
        <v>23969</v>
      </c>
      <c r="B61" s="1">
        <v>18436.842612752891</v>
      </c>
      <c r="C61">
        <f>B61/Finasielle!AZ61*100</f>
        <v>63779.979255355523</v>
      </c>
      <c r="G61" s="1"/>
    </row>
    <row r="62" spans="1:7" x14ac:dyDescent="0.25">
      <c r="A62" s="5">
        <v>24061</v>
      </c>
      <c r="B62" s="1">
        <v>19301.097288502475</v>
      </c>
      <c r="C62">
        <f>B62/Finasielle!AZ62*100</f>
        <v>65810.453490616463</v>
      </c>
      <c r="G62" s="1"/>
    </row>
    <row r="63" spans="1:7" x14ac:dyDescent="0.25">
      <c r="A63" s="5">
        <v>24153</v>
      </c>
      <c r="B63" s="1">
        <v>19939.504547677156</v>
      </c>
      <c r="C63">
        <f>B63/Finasielle!AZ63*100</f>
        <v>66868.467889547872</v>
      </c>
      <c r="G63" s="1"/>
    </row>
    <row r="64" spans="1:7" x14ac:dyDescent="0.25">
      <c r="A64" s="5">
        <v>24242</v>
      </c>
      <c r="B64" s="1">
        <v>20748.641263592908</v>
      </c>
      <c r="C64">
        <f>B64/Finasielle!AZ64*100</f>
        <v>68096.633659331826</v>
      </c>
      <c r="G64" s="1"/>
    </row>
    <row r="65" spans="1:7" x14ac:dyDescent="0.25">
      <c r="A65" s="5">
        <v>24334</v>
      </c>
      <c r="B65" s="1">
        <v>20799.158271384738</v>
      </c>
      <c r="C65">
        <f>B65/Finasielle!AZ65*100</f>
        <v>67954.778513621452</v>
      </c>
      <c r="G65" s="1"/>
    </row>
    <row r="66" spans="1:7" x14ac:dyDescent="0.25">
      <c r="A66" s="5">
        <v>24426</v>
      </c>
      <c r="B66" s="1">
        <v>21254.570104177586</v>
      </c>
      <c r="C66">
        <f>B66/Finasielle!AZ66*100</f>
        <v>68252.59490863861</v>
      </c>
      <c r="G66" s="1"/>
    </row>
    <row r="67" spans="1:7" x14ac:dyDescent="0.25">
      <c r="A67" s="5">
        <v>24518</v>
      </c>
      <c r="B67" s="1">
        <v>21800.80445286637</v>
      </c>
      <c r="C67">
        <f>B67/Finasielle!AZ67*100</f>
        <v>69461.230820658995</v>
      </c>
      <c r="G67" s="1"/>
    </row>
    <row r="68" spans="1:7" x14ac:dyDescent="0.25">
      <c r="A68" s="5">
        <v>24607</v>
      </c>
      <c r="B68" s="1">
        <v>22990.629632418495</v>
      </c>
      <c r="C68">
        <f>B68/Finasielle!AZ68*100</f>
        <v>72310.845698073143</v>
      </c>
      <c r="G68" s="1"/>
    </row>
    <row r="69" spans="1:7" x14ac:dyDescent="0.25">
      <c r="A69" s="5">
        <v>24699</v>
      </c>
      <c r="B69" s="1">
        <v>22619.497638301233</v>
      </c>
      <c r="C69">
        <f>B69/Finasielle!AZ69*100</f>
        <v>66670.693684609287</v>
      </c>
      <c r="G69" s="1"/>
    </row>
    <row r="70" spans="1:7" x14ac:dyDescent="0.25">
      <c r="A70" s="5">
        <v>24791</v>
      </c>
      <c r="B70" s="1">
        <v>23327.384960941334</v>
      </c>
      <c r="C70">
        <f>B70/Finasielle!AZ70*100</f>
        <v>67943.294281130875</v>
      </c>
    </row>
    <row r="71" spans="1:7" x14ac:dyDescent="0.25">
      <c r="A71" s="5">
        <v>24883</v>
      </c>
      <c r="B71" s="1">
        <v>25515.162877059607</v>
      </c>
      <c r="C71">
        <f>B71/Finasielle!AZ71*100</f>
        <v>73654.593241445036</v>
      </c>
    </row>
    <row r="72" spans="1:7" x14ac:dyDescent="0.25">
      <c r="A72" s="5">
        <v>24973</v>
      </c>
      <c r="B72" s="1">
        <v>24318.212568529514</v>
      </c>
      <c r="C72">
        <f>B72/Finasielle!AZ72*100</f>
        <v>68212.413347462643</v>
      </c>
    </row>
    <row r="73" spans="1:7" x14ac:dyDescent="0.25">
      <c r="A73" s="5">
        <v>25065</v>
      </c>
      <c r="B73" s="1">
        <v>24499.130440237856</v>
      </c>
      <c r="C73">
        <f>B73/Finasielle!AZ73*100</f>
        <v>68480.819038244023</v>
      </c>
    </row>
    <row r="74" spans="1:7" x14ac:dyDescent="0.25">
      <c r="A74" s="5">
        <v>25157</v>
      </c>
      <c r="B74" s="1">
        <v>25764.736579437729</v>
      </c>
      <c r="C74">
        <f>B74/Finasielle!AZ74*100</f>
        <v>71778.882821993568</v>
      </c>
    </row>
    <row r="75" spans="1:7" x14ac:dyDescent="0.25">
      <c r="A75" s="5">
        <v>25249</v>
      </c>
      <c r="B75" s="1">
        <v>27748.992086432921</v>
      </c>
      <c r="C75">
        <f>B75/Finasielle!AZ75*100</f>
        <v>76916.437995689528</v>
      </c>
    </row>
    <row r="76" spans="1:7" x14ac:dyDescent="0.25">
      <c r="A76" s="5">
        <v>25338</v>
      </c>
      <c r="B76" s="1">
        <v>29227.20983971173</v>
      </c>
      <c r="C76">
        <f>B76/Finasielle!AZ76*100</f>
        <v>80127.578426031352</v>
      </c>
    </row>
    <row r="77" spans="1:7" x14ac:dyDescent="0.25">
      <c r="A77" s="5">
        <v>25430</v>
      </c>
      <c r="B77" s="1">
        <v>27946.268113522092</v>
      </c>
      <c r="C77">
        <f>B77/Finasielle!AZ77*100</f>
        <v>75779.187697789734</v>
      </c>
    </row>
    <row r="78" spans="1:7" x14ac:dyDescent="0.25">
      <c r="A78" s="5">
        <v>25522</v>
      </c>
      <c r="B78" s="1">
        <v>28972.45212013847</v>
      </c>
      <c r="C78">
        <f>B78/Finasielle!AZ78*100</f>
        <v>77295.728623751318</v>
      </c>
    </row>
    <row r="79" spans="1:7" x14ac:dyDescent="0.25">
      <c r="A79" s="5">
        <v>25614</v>
      </c>
      <c r="B79" s="1">
        <v>30075.085304035885</v>
      </c>
      <c r="C79">
        <f>B79/Finasielle!AZ79*100</f>
        <v>79133.802365773401</v>
      </c>
    </row>
    <row r="80" spans="1:7" x14ac:dyDescent="0.25">
      <c r="A80" s="5">
        <v>25703</v>
      </c>
      <c r="B80" s="1">
        <v>33053.830137255827</v>
      </c>
      <c r="C80">
        <f>B80/Finasielle!AZ80*100</f>
        <v>85668.335510531921</v>
      </c>
    </row>
    <row r="81" spans="1:3" x14ac:dyDescent="0.25">
      <c r="A81" s="5">
        <v>25795</v>
      </c>
      <c r="B81" s="1">
        <v>31254.430226148128</v>
      </c>
      <c r="C81">
        <f>B81/Finasielle!AZ81*100</f>
        <v>78771.339519055065</v>
      </c>
    </row>
    <row r="82" spans="1:3" x14ac:dyDescent="0.25">
      <c r="A82" s="5">
        <v>25887</v>
      </c>
      <c r="B82" s="1">
        <v>32072.704812710268</v>
      </c>
      <c r="C82">
        <f>B82/Finasielle!AZ82*100</f>
        <v>79745.481454998968</v>
      </c>
    </row>
    <row r="83" spans="1:3" x14ac:dyDescent="0.25">
      <c r="A83" s="5">
        <v>25979</v>
      </c>
      <c r="B83" s="1">
        <v>32454.025135767533</v>
      </c>
      <c r="C83">
        <f>B83/Finasielle!AZ83*100</f>
        <v>80545.808468790929</v>
      </c>
    </row>
    <row r="84" spans="1:3" x14ac:dyDescent="0.25">
      <c r="A84" s="5">
        <v>26068</v>
      </c>
      <c r="B84" s="1">
        <v>34878.574735693081</v>
      </c>
      <c r="C84">
        <f>B84/Finasielle!AZ84*100</f>
        <v>84688.741411885218</v>
      </c>
    </row>
    <row r="85" spans="1:3" x14ac:dyDescent="0.25">
      <c r="A85" s="5">
        <v>26160</v>
      </c>
      <c r="B85" s="1">
        <v>34843.481624138847</v>
      </c>
      <c r="C85">
        <f>B85/Finasielle!AZ85*100</f>
        <v>83440.225109135077</v>
      </c>
    </row>
    <row r="86" spans="1:3" x14ac:dyDescent="0.25">
      <c r="A86" s="5">
        <v>26252</v>
      </c>
      <c r="B86" s="1">
        <v>36360.634985322577</v>
      </c>
      <c r="C86">
        <f>B86/Finasielle!AZ86*100</f>
        <v>85685.877284215298</v>
      </c>
    </row>
    <row r="87" spans="1:3" x14ac:dyDescent="0.25">
      <c r="A87" s="5">
        <v>26344</v>
      </c>
      <c r="B87" s="1">
        <v>36164.112310269265</v>
      </c>
      <c r="C87">
        <f>B87/Finasielle!AZ87*100</f>
        <v>84345.812844487111</v>
      </c>
    </row>
    <row r="88" spans="1:3" x14ac:dyDescent="0.25">
      <c r="A88" s="5">
        <v>26434</v>
      </c>
      <c r="B88" s="1">
        <v>39573.743782181074</v>
      </c>
      <c r="C88">
        <f>B88/Finasielle!AZ88*100</f>
        <v>90325.704201219458</v>
      </c>
    </row>
    <row r="89" spans="1:3" x14ac:dyDescent="0.25">
      <c r="A89" s="5">
        <v>26526</v>
      </c>
      <c r="B89" s="1">
        <v>40193.503553452138</v>
      </c>
      <c r="C89">
        <f>B89/Finasielle!AZ89*100</f>
        <v>90387.954070170439</v>
      </c>
    </row>
    <row r="90" spans="1:3" x14ac:dyDescent="0.25">
      <c r="A90" s="5">
        <v>26618</v>
      </c>
      <c r="B90" s="1">
        <v>42257.176176676578</v>
      </c>
      <c r="C90">
        <f>B90/Finasielle!AZ90*100</f>
        <v>93105.321368655699</v>
      </c>
    </row>
    <row r="91" spans="1:3" x14ac:dyDescent="0.25">
      <c r="A91" s="5">
        <v>26710</v>
      </c>
      <c r="B91" s="1">
        <v>42518.013377117539</v>
      </c>
      <c r="C91">
        <f>B91/Finasielle!AZ91*100</f>
        <v>92219.631250043429</v>
      </c>
    </row>
    <row r="92" spans="1:3" x14ac:dyDescent="0.25">
      <c r="A92" s="5">
        <v>26799</v>
      </c>
      <c r="B92" s="1">
        <v>45888.520751702003</v>
      </c>
      <c r="C92">
        <f>B92/Finasielle!AZ92*100</f>
        <v>96446.707673396231</v>
      </c>
    </row>
    <row r="93" spans="1:3" x14ac:dyDescent="0.25">
      <c r="A93" s="5">
        <v>26891</v>
      </c>
      <c r="B93" s="1">
        <v>45143.890729344777</v>
      </c>
      <c r="C93">
        <f>B93/Finasielle!AZ93*100</f>
        <v>92643.066102272714</v>
      </c>
    </row>
    <row r="94" spans="1:3" x14ac:dyDescent="0.25">
      <c r="A94" s="5">
        <v>26983</v>
      </c>
      <c r="B94" s="1">
        <v>49104.660156012957</v>
      </c>
      <c r="C94">
        <f>B94/Finasielle!AZ94*100</f>
        <v>97132.745356671745</v>
      </c>
    </row>
    <row r="95" spans="1:3" x14ac:dyDescent="0.25">
      <c r="A95" s="5">
        <v>27075</v>
      </c>
      <c r="B95" s="1">
        <v>47838.128601190081</v>
      </c>
      <c r="C95">
        <f>B95/Finasielle!AZ95*100</f>
        <v>91087.925867510174</v>
      </c>
    </row>
    <row r="96" spans="1:3" x14ac:dyDescent="0.25">
      <c r="A96" s="5">
        <v>27164</v>
      </c>
      <c r="B96" s="1">
        <v>51917.681965051153</v>
      </c>
      <c r="C96">
        <f>B96/Finasielle!AZ96*100</f>
        <v>95193.827840122001</v>
      </c>
    </row>
    <row r="97" spans="1:3" x14ac:dyDescent="0.25">
      <c r="A97" s="5">
        <v>27256</v>
      </c>
      <c r="B97" s="1">
        <v>50614.237381886654</v>
      </c>
      <c r="C97">
        <f>B97/Finasielle!AZ97*100</f>
        <v>89402.212849510688</v>
      </c>
    </row>
    <row r="98" spans="1:3" x14ac:dyDescent="0.25">
      <c r="A98" s="5">
        <v>27348</v>
      </c>
      <c r="B98" s="1">
        <v>54440.297226546878</v>
      </c>
      <c r="C98">
        <f>B98/Finasielle!AZ98*100</f>
        <v>92629.819677873849</v>
      </c>
    </row>
    <row r="99" spans="1:3" x14ac:dyDescent="0.25">
      <c r="A99" s="5">
        <v>27440</v>
      </c>
      <c r="B99" s="1">
        <v>53368.516707930889</v>
      </c>
      <c r="C99">
        <f>B99/Finasielle!AZ99*100</f>
        <v>89550.726763617742</v>
      </c>
    </row>
    <row r="100" spans="1:3" x14ac:dyDescent="0.25">
      <c r="A100" s="5">
        <v>27529</v>
      </c>
      <c r="B100" s="1">
        <v>57179.057498137052</v>
      </c>
      <c r="C100">
        <f>B100/Finasielle!AZ100*100</f>
        <v>94059.835032271862</v>
      </c>
    </row>
    <row r="101" spans="1:3" x14ac:dyDescent="0.25">
      <c r="A101" s="5">
        <v>27621</v>
      </c>
      <c r="B101" s="1">
        <v>56499.835343009821</v>
      </c>
      <c r="C101">
        <f>B101/Finasielle!AZ101*100</f>
        <v>91213.077694373118</v>
      </c>
    </row>
    <row r="102" spans="1:3" x14ac:dyDescent="0.25">
      <c r="A102" s="5">
        <v>27713</v>
      </c>
      <c r="B102" s="1">
        <v>62227.699210097053</v>
      </c>
      <c r="C102">
        <f>B102/Finasielle!AZ102*100</f>
        <v>101214.13854006155</v>
      </c>
    </row>
    <row r="103" spans="1:3" x14ac:dyDescent="0.25">
      <c r="A103" s="5">
        <v>27805</v>
      </c>
      <c r="B103" s="1">
        <v>62809.626552547852</v>
      </c>
      <c r="C103">
        <f>B103/Finasielle!AZ103*100</f>
        <v>99097.753915398484</v>
      </c>
    </row>
    <row r="104" spans="1:3" x14ac:dyDescent="0.25">
      <c r="A104" s="5">
        <v>27895</v>
      </c>
      <c r="B104" s="1">
        <v>68689.404187543449</v>
      </c>
      <c r="C104">
        <f>B104/Finasielle!AZ104*100</f>
        <v>104215.06789086958</v>
      </c>
    </row>
    <row r="105" spans="1:3" x14ac:dyDescent="0.25">
      <c r="A105" s="5">
        <v>27987</v>
      </c>
      <c r="B105" s="1">
        <v>64599.482617286711</v>
      </c>
      <c r="C105">
        <f>B105/Finasielle!AZ105*100</f>
        <v>96491.588891971085</v>
      </c>
    </row>
    <row r="106" spans="1:3" x14ac:dyDescent="0.25">
      <c r="A106" s="5">
        <v>28079</v>
      </c>
      <c r="B106" s="1">
        <v>69978.462546395094</v>
      </c>
      <c r="C106">
        <f>B106/Finasielle!AZ106*100</f>
        <v>100634.09798777406</v>
      </c>
    </row>
    <row r="107" spans="1:3" x14ac:dyDescent="0.25">
      <c r="A107" s="5">
        <v>28171</v>
      </c>
      <c r="B107" s="1">
        <v>68346.718510973806</v>
      </c>
      <c r="C107">
        <f>B107/Finasielle!AZ107*100</f>
        <v>97225.691302858962</v>
      </c>
    </row>
    <row r="108" spans="1:3" x14ac:dyDescent="0.25">
      <c r="A108" s="5">
        <v>28260</v>
      </c>
      <c r="B108" s="1">
        <v>73459.289692916107</v>
      </c>
      <c r="C108">
        <f>B108/Finasielle!AZ108*100</f>
        <v>101281.02107745782</v>
      </c>
    </row>
    <row r="109" spans="1:3" x14ac:dyDescent="0.25">
      <c r="A109" s="5">
        <v>28352</v>
      </c>
      <c r="B109" s="1">
        <v>74748.628792786287</v>
      </c>
      <c r="C109">
        <f>B109/Finasielle!AZ109*100</f>
        <v>100549.43985055982</v>
      </c>
    </row>
    <row r="110" spans="1:3" x14ac:dyDescent="0.25">
      <c r="A110" s="5">
        <v>28444</v>
      </c>
      <c r="B110" s="1">
        <v>78950.594196030797</v>
      </c>
      <c r="C110">
        <f>B110/Finasielle!AZ110*100</f>
        <v>100978.02733313976</v>
      </c>
    </row>
    <row r="111" spans="1:3" x14ac:dyDescent="0.25">
      <c r="A111" s="5">
        <v>28536</v>
      </c>
      <c r="B111" s="1">
        <v>76891.288506729965</v>
      </c>
      <c r="C111">
        <f>B111/Finasielle!AZ111*100</f>
        <v>97102.061331989476</v>
      </c>
    </row>
    <row r="112" spans="1:3" x14ac:dyDescent="0.25">
      <c r="A112" s="5">
        <v>28625</v>
      </c>
      <c r="B112" s="1">
        <v>82959.169123235813</v>
      </c>
      <c r="C112">
        <f>B112/Finasielle!AZ112*100</f>
        <v>103108.02096688162</v>
      </c>
    </row>
    <row r="113" spans="1:3" x14ac:dyDescent="0.25">
      <c r="A113" s="5">
        <v>28717</v>
      </c>
      <c r="B113" s="1">
        <v>82715.894314882054</v>
      </c>
      <c r="C113">
        <f>B113/Finasielle!AZ113*100</f>
        <v>101571.6249460878</v>
      </c>
    </row>
    <row r="114" spans="1:3" x14ac:dyDescent="0.25">
      <c r="A114" s="5">
        <v>28809</v>
      </c>
      <c r="B114" s="1">
        <v>86968.146940586943</v>
      </c>
      <c r="C114">
        <f>B114/Finasielle!AZ114*100</f>
        <v>103744.86219923796</v>
      </c>
    </row>
    <row r="115" spans="1:3" x14ac:dyDescent="0.25">
      <c r="A115" s="5">
        <v>28901</v>
      </c>
      <c r="B115" s="1">
        <v>86746.959017575937</v>
      </c>
      <c r="C115">
        <f>B115/Finasielle!AZ115*100</f>
        <v>102499.30215218813</v>
      </c>
    </row>
    <row r="116" spans="1:3" x14ac:dyDescent="0.25">
      <c r="A116" s="5">
        <v>28990</v>
      </c>
      <c r="B116" s="1">
        <v>92223.968280881076</v>
      </c>
      <c r="C116">
        <f>B116/Finasielle!AZ116*100</f>
        <v>106303.30856652153</v>
      </c>
    </row>
    <row r="117" spans="1:3" x14ac:dyDescent="0.25">
      <c r="A117" s="5">
        <v>29082</v>
      </c>
      <c r="B117" s="1">
        <v>90746.746941780715</v>
      </c>
      <c r="C117">
        <f>B117/Finasielle!AZ117*100</f>
        <v>99515.393208793772</v>
      </c>
    </row>
    <row r="118" spans="1:3" x14ac:dyDescent="0.25">
      <c r="A118" s="5">
        <v>29174</v>
      </c>
      <c r="B118" s="1">
        <v>97521.17411622536</v>
      </c>
      <c r="C118">
        <f>B118/Finasielle!AZ118*100</f>
        <v>104232.88937752561</v>
      </c>
    </row>
    <row r="119" spans="1:3" x14ac:dyDescent="0.25">
      <c r="A119" s="5">
        <v>29266</v>
      </c>
      <c r="B119" s="1">
        <v>96975.511326291555</v>
      </c>
      <c r="C119">
        <f>B119/Finasielle!AZ119*100</f>
        <v>101133.15408884523</v>
      </c>
    </row>
    <row r="120" spans="1:3" x14ac:dyDescent="0.25">
      <c r="A120" s="5">
        <v>29356</v>
      </c>
      <c r="B120" s="1">
        <v>100265.03181348288</v>
      </c>
      <c r="C120">
        <f>B120/Finasielle!AZ120*100</f>
        <v>101502.78655909884</v>
      </c>
    </row>
    <row r="121" spans="1:3" x14ac:dyDescent="0.25">
      <c r="A121" s="5">
        <v>29448</v>
      </c>
      <c r="B121" s="1">
        <v>96111.908909521953</v>
      </c>
      <c r="C121">
        <f>B121/Finasielle!AZ121*100</f>
        <v>94530.284811233476</v>
      </c>
    </row>
    <row r="122" spans="1:3" x14ac:dyDescent="0.25">
      <c r="A122" s="5">
        <v>29540</v>
      </c>
      <c r="B122" s="1">
        <v>102614.31762743236</v>
      </c>
      <c r="C122">
        <f>B122/Finasielle!AZ122*100</f>
        <v>99031.462326050896</v>
      </c>
    </row>
    <row r="123" spans="1:3" x14ac:dyDescent="0.25">
      <c r="A123" s="5">
        <v>29632</v>
      </c>
      <c r="B123" s="1">
        <v>102041.67370027908</v>
      </c>
      <c r="C123">
        <f>B123/Finasielle!AZ123*100</f>
        <v>95963.95645794271</v>
      </c>
    </row>
    <row r="124" spans="1:3" x14ac:dyDescent="0.25">
      <c r="A124" s="5">
        <v>29721</v>
      </c>
      <c r="B124" s="1">
        <v>108119.3493350816</v>
      </c>
      <c r="C124">
        <f>B124/Finasielle!AZ124*100</f>
        <v>97521.962719556468</v>
      </c>
    </row>
    <row r="125" spans="1:3" x14ac:dyDescent="0.25">
      <c r="A125" s="5">
        <v>29813</v>
      </c>
      <c r="B125" s="1">
        <v>107158.18127199369</v>
      </c>
      <c r="C125">
        <f>B125/Finasielle!AZ125*100</f>
        <v>94329.384922529644</v>
      </c>
    </row>
    <row r="126" spans="1:3" x14ac:dyDescent="0.25">
      <c r="A126" s="5">
        <v>29905</v>
      </c>
      <c r="B126" s="1">
        <v>114351.05941866573</v>
      </c>
      <c r="C126">
        <f>B126/Finasielle!AZ126*100</f>
        <v>98465.320969000342</v>
      </c>
    </row>
    <row r="127" spans="1:3" x14ac:dyDescent="0.25">
      <c r="A127" s="5">
        <v>29997</v>
      </c>
      <c r="B127" s="1">
        <v>114976.62615482218</v>
      </c>
      <c r="C127">
        <f>B127/Finasielle!AZ127*100</f>
        <v>96944.878714015314</v>
      </c>
    </row>
    <row r="128" spans="1:3" x14ac:dyDescent="0.25">
      <c r="A128" s="5">
        <v>30086</v>
      </c>
      <c r="B128" s="1">
        <v>123690.67113489442</v>
      </c>
      <c r="C128">
        <f>B128/Finasielle!AZ128*100</f>
        <v>101858.91117339645</v>
      </c>
    </row>
    <row r="129" spans="1:3" x14ac:dyDescent="0.25">
      <c r="A129" s="5">
        <v>30178</v>
      </c>
      <c r="B129" s="1">
        <v>123280.49298505616</v>
      </c>
      <c r="C129">
        <f>B129/Finasielle!AZ129*100</f>
        <v>99020.476293217798</v>
      </c>
    </row>
    <row r="130" spans="1:3" x14ac:dyDescent="0.25">
      <c r="A130" s="5">
        <v>30270</v>
      </c>
      <c r="B130" s="1">
        <v>129616.75040764136</v>
      </c>
      <c r="C130">
        <f>B130/Finasielle!AZ130*100</f>
        <v>101553.996140748</v>
      </c>
    </row>
    <row r="131" spans="1:3" x14ac:dyDescent="0.25">
      <c r="A131" s="5">
        <v>30362</v>
      </c>
      <c r="B131" s="1">
        <v>129450.12608620543</v>
      </c>
      <c r="C131">
        <f>B131/Finasielle!AZ131*100</f>
        <v>100582.84855183016</v>
      </c>
    </row>
    <row r="132" spans="1:3" x14ac:dyDescent="0.25">
      <c r="A132" s="5">
        <v>30451</v>
      </c>
      <c r="B132" s="1">
        <v>137088.04966544249</v>
      </c>
      <c r="C132">
        <f>B132/Finasielle!AZ132*100</f>
        <v>105021.48850774452</v>
      </c>
    </row>
    <row r="133" spans="1:3" x14ac:dyDescent="0.25">
      <c r="A133" s="5">
        <v>30543</v>
      </c>
      <c r="B133" s="1">
        <v>133326.26199539541</v>
      </c>
      <c r="C133">
        <f>B133/Finasielle!AZ133*100</f>
        <v>100902.82189358884</v>
      </c>
    </row>
    <row r="134" spans="1:3" x14ac:dyDescent="0.25">
      <c r="A134" s="5">
        <v>30635</v>
      </c>
      <c r="B134" s="1">
        <v>142861.67144570861</v>
      </c>
      <c r="C134">
        <f>B134/Finasielle!AZ134*100</f>
        <v>105980.46843153458</v>
      </c>
    </row>
    <row r="135" spans="1:3" x14ac:dyDescent="0.25">
      <c r="A135" s="5">
        <v>30727</v>
      </c>
      <c r="B135" s="1">
        <v>143182.23640188327</v>
      </c>
      <c r="C135">
        <f>B135/Finasielle!AZ135*100</f>
        <v>104690.88696213743</v>
      </c>
    </row>
    <row r="136" spans="1:3" x14ac:dyDescent="0.25">
      <c r="A136" s="5">
        <v>30817</v>
      </c>
      <c r="B136" s="1">
        <v>150739.18306976519</v>
      </c>
      <c r="C136">
        <f>B136/Finasielle!AZ136*100</f>
        <v>108289.64300988879</v>
      </c>
    </row>
    <row r="137" spans="1:3" x14ac:dyDescent="0.25">
      <c r="A137" s="5">
        <v>30909</v>
      </c>
      <c r="B137" s="1">
        <v>148539.47681947955</v>
      </c>
      <c r="C137">
        <f>B137/Finasielle!AZ137*100</f>
        <v>105621.81333454342</v>
      </c>
    </row>
    <row r="138" spans="1:3" x14ac:dyDescent="0.25">
      <c r="A138" s="5">
        <v>31001</v>
      </c>
      <c r="B138" s="1">
        <v>156016.75699955656</v>
      </c>
      <c r="C138">
        <f>B138/Finasielle!AZ138*100</f>
        <v>109357.5399529602</v>
      </c>
    </row>
    <row r="139" spans="1:3" x14ac:dyDescent="0.25">
      <c r="A139" s="5">
        <v>31093</v>
      </c>
      <c r="B139" s="1">
        <v>154266.99530218792</v>
      </c>
      <c r="C139">
        <f>B139/Finasielle!AZ139*100</f>
        <v>106783.79924009317</v>
      </c>
    </row>
    <row r="140" spans="1:3" x14ac:dyDescent="0.25">
      <c r="A140" s="5">
        <v>31182</v>
      </c>
      <c r="B140" s="1">
        <v>162672.25317285996</v>
      </c>
      <c r="C140">
        <f>B140/Finasielle!AZ140*100</f>
        <v>110912.89989058634</v>
      </c>
    </row>
    <row r="141" spans="1:3" x14ac:dyDescent="0.25">
      <c r="A141" s="5">
        <v>31274</v>
      </c>
      <c r="B141" s="1">
        <v>161844.08495096528</v>
      </c>
      <c r="C141">
        <f>B141/Finasielle!AZ141*100</f>
        <v>110448.64760074974</v>
      </c>
    </row>
    <row r="142" spans="1:3" x14ac:dyDescent="0.25">
      <c r="A142" s="5">
        <v>31366</v>
      </c>
      <c r="B142" s="1">
        <v>172287.54852373822</v>
      </c>
      <c r="C142">
        <f>B142/Finasielle!AZ142*100</f>
        <v>116594.3256420516</v>
      </c>
    </row>
    <row r="143" spans="1:3" x14ac:dyDescent="0.25">
      <c r="A143" s="5">
        <v>31458</v>
      </c>
      <c r="B143" s="1">
        <v>171645.9114709303</v>
      </c>
      <c r="C143">
        <f>B143/Finasielle!AZ143*100</f>
        <v>116265.01115664731</v>
      </c>
    </row>
    <row r="144" spans="1:3" x14ac:dyDescent="0.25">
      <c r="A144" s="5">
        <v>31547</v>
      </c>
      <c r="B144" s="1">
        <v>180293.38706991795</v>
      </c>
      <c r="C144">
        <f>B144/Finasielle!AZ144*100</f>
        <v>118251.0190664088</v>
      </c>
    </row>
    <row r="145" spans="1:3" x14ac:dyDescent="0.25">
      <c r="A145" s="5">
        <v>31639</v>
      </c>
      <c r="B145" s="1">
        <v>172161.09270522921</v>
      </c>
      <c r="C145">
        <f>B145/Finasielle!AZ145*100</f>
        <v>112793.90218730894</v>
      </c>
    </row>
    <row r="146" spans="1:3" x14ac:dyDescent="0.25">
      <c r="A146" s="5">
        <v>31731</v>
      </c>
      <c r="B146" s="1">
        <v>181912.62799179423</v>
      </c>
      <c r="C146">
        <f>B146/Finasielle!AZ146*100</f>
        <v>117946.3764805236</v>
      </c>
    </row>
    <row r="147" spans="1:3" x14ac:dyDescent="0.25">
      <c r="A147" s="5">
        <v>31823</v>
      </c>
      <c r="B147" s="1">
        <v>176492.28134822645</v>
      </c>
      <c r="C147">
        <f>B147/Finasielle!AZ147*100</f>
        <v>113865.98796659771</v>
      </c>
    </row>
    <row r="148" spans="1:3" x14ac:dyDescent="0.25">
      <c r="A148" s="5">
        <v>31912</v>
      </c>
      <c r="B148" s="1">
        <v>191180.67951139557</v>
      </c>
      <c r="C148">
        <f>B148/Finasielle!AZ148*100</f>
        <v>121410.25371172454</v>
      </c>
    </row>
    <row r="149" spans="1:3" x14ac:dyDescent="0.25">
      <c r="A149" s="5">
        <v>32004</v>
      </c>
      <c r="B149" s="1">
        <v>179925.67433076579</v>
      </c>
      <c r="C149">
        <f>B149/Finasielle!AZ149*100</f>
        <v>113493.90727340146</v>
      </c>
    </row>
    <row r="150" spans="1:3" x14ac:dyDescent="0.25">
      <c r="A150" s="5">
        <v>32096</v>
      </c>
      <c r="B150" s="1">
        <v>193807.90299047326</v>
      </c>
      <c r="C150">
        <f>B150/Finasielle!AZ150*100</f>
        <v>120852.98461264181</v>
      </c>
    </row>
    <row r="151" spans="1:3" x14ac:dyDescent="0.25">
      <c r="A151" s="5">
        <v>32188</v>
      </c>
      <c r="B151" s="1">
        <v>189088.25035016087</v>
      </c>
      <c r="C151">
        <f>B151/Finasielle!AZ151*100</f>
        <v>116457.55513251542</v>
      </c>
    </row>
    <row r="152" spans="1:3" x14ac:dyDescent="0.25">
      <c r="A152" s="5">
        <v>32278</v>
      </c>
      <c r="B152" s="1">
        <v>197410.30673726773</v>
      </c>
      <c r="C152">
        <f>B152/Finasielle!AZ152*100</f>
        <v>119860.53839542667</v>
      </c>
    </row>
    <row r="153" spans="1:3" x14ac:dyDescent="0.25">
      <c r="A153" s="5">
        <v>32370</v>
      </c>
      <c r="B153" s="1">
        <v>187817.43016590821</v>
      </c>
      <c r="C153">
        <f>B153/Finasielle!AZ153*100</f>
        <v>113530.58442428464</v>
      </c>
    </row>
    <row r="154" spans="1:3" x14ac:dyDescent="0.25">
      <c r="A154" s="5">
        <v>32462</v>
      </c>
      <c r="B154" s="1">
        <v>201219.85888258665</v>
      </c>
      <c r="C154">
        <f>B154/Finasielle!AZ154*100</f>
        <v>120131.25903438008</v>
      </c>
    </row>
    <row r="155" spans="1:3" x14ac:dyDescent="0.25">
      <c r="A155" s="5">
        <v>32554</v>
      </c>
      <c r="B155" s="1">
        <v>200951.22506460713</v>
      </c>
      <c r="C155">
        <f>B155/Finasielle!AZ155*100</f>
        <v>118369.07033061484</v>
      </c>
    </row>
    <row r="156" spans="1:3" x14ac:dyDescent="0.25">
      <c r="A156" s="5">
        <v>32643</v>
      </c>
      <c r="B156" s="1">
        <v>208036.92464289189</v>
      </c>
      <c r="C156">
        <f>B156/Finasielle!AZ156*100</f>
        <v>120577.81567400998</v>
      </c>
    </row>
    <row r="157" spans="1:3" x14ac:dyDescent="0.25">
      <c r="A157" s="5">
        <v>32735</v>
      </c>
      <c r="B157" s="1">
        <v>198295.41450557974</v>
      </c>
      <c r="C157">
        <f>B157/Finasielle!AZ157*100</f>
        <v>114313.26739368548</v>
      </c>
    </row>
    <row r="158" spans="1:3" x14ac:dyDescent="0.25">
      <c r="A158" s="5">
        <v>32827</v>
      </c>
      <c r="B158" s="1">
        <v>210062.21314374183</v>
      </c>
      <c r="C158">
        <f>B158/Finasielle!AZ158*100</f>
        <v>119534.64329120361</v>
      </c>
    </row>
    <row r="159" spans="1:3" x14ac:dyDescent="0.25">
      <c r="A159" s="5">
        <v>32919</v>
      </c>
      <c r="B159" s="1">
        <v>210169</v>
      </c>
      <c r="C159">
        <f>B159/Finasielle!AZ159*100</f>
        <v>119845.46664132294</v>
      </c>
    </row>
    <row r="160" spans="1:3" x14ac:dyDescent="0.25">
      <c r="A160" s="5">
        <v>33008</v>
      </c>
      <c r="B160" s="1">
        <v>218115</v>
      </c>
      <c r="C160">
        <f>B160/Finasielle!AZ160*100</f>
        <v>123414.74915126366</v>
      </c>
    </row>
    <row r="161" spans="1:3" x14ac:dyDescent="0.25">
      <c r="A161" s="5">
        <v>33100</v>
      </c>
      <c r="B161" s="1">
        <v>209476</v>
      </c>
      <c r="C161">
        <f>B161/Finasielle!AZ161*100</f>
        <v>117683.14606741574</v>
      </c>
    </row>
    <row r="162" spans="1:3" x14ac:dyDescent="0.25">
      <c r="A162" s="5">
        <v>33192</v>
      </c>
      <c r="B162" s="1">
        <v>217797</v>
      </c>
      <c r="C162">
        <f>B162/Finasielle!AZ162*100</f>
        <v>121222.82003710575</v>
      </c>
    </row>
    <row r="163" spans="1:3" x14ac:dyDescent="0.25">
      <c r="A163" s="5">
        <v>33284</v>
      </c>
      <c r="B163" s="1">
        <v>220190</v>
      </c>
      <c r="C163">
        <f>B163/Finasielle!AZ163*100</f>
        <v>122509.27299703262</v>
      </c>
    </row>
    <row r="164" spans="1:3" x14ac:dyDescent="0.25">
      <c r="A164" s="5">
        <v>33373</v>
      </c>
      <c r="B164" s="1">
        <v>226096</v>
      </c>
      <c r="C164">
        <f>B164/Finasielle!AZ164*100</f>
        <v>124616.5717435238</v>
      </c>
    </row>
    <row r="165" spans="1:3" x14ac:dyDescent="0.25">
      <c r="A165" s="5">
        <v>33465</v>
      </c>
      <c r="B165" s="1">
        <v>219643</v>
      </c>
      <c r="C165">
        <f>B165/Finasielle!AZ165*100</f>
        <v>120660.86797289875</v>
      </c>
    </row>
    <row r="166" spans="1:3" x14ac:dyDescent="0.25">
      <c r="A166" s="5">
        <v>33557</v>
      </c>
      <c r="B166" s="1">
        <v>224622</v>
      </c>
      <c r="C166">
        <f>B166/Finasielle!AZ166*100</f>
        <v>122365.35318685307</v>
      </c>
    </row>
    <row r="167" spans="1:3" x14ac:dyDescent="0.25">
      <c r="A167" s="5">
        <v>33649</v>
      </c>
      <c r="B167" s="1">
        <v>228134</v>
      </c>
      <c r="C167">
        <f>B167/Finasielle!AZ167*100</f>
        <v>124030.80826386374</v>
      </c>
    </row>
    <row r="168" spans="1:3" x14ac:dyDescent="0.25">
      <c r="A168" s="5">
        <v>33739</v>
      </c>
      <c r="B168" s="1">
        <v>231071</v>
      </c>
      <c r="C168">
        <f>B168/Finasielle!AZ168*100</f>
        <v>124320.83931133429</v>
      </c>
    </row>
    <row r="169" spans="1:3" x14ac:dyDescent="0.25">
      <c r="A169" s="5">
        <v>33831</v>
      </c>
      <c r="B169" s="1">
        <v>227133</v>
      </c>
      <c r="C169">
        <f>B169/Finasielle!AZ169*100</f>
        <v>122202.11621233859</v>
      </c>
    </row>
    <row r="170" spans="1:3" x14ac:dyDescent="0.25">
      <c r="A170" s="5">
        <v>33923</v>
      </c>
      <c r="B170" s="1">
        <v>236676</v>
      </c>
      <c r="C170">
        <f>B170/Finasielle!AZ170*100</f>
        <v>127017.53130590339</v>
      </c>
    </row>
    <row r="171" spans="1:3" x14ac:dyDescent="0.25">
      <c r="A171" s="5">
        <v>34015</v>
      </c>
      <c r="B171" s="1">
        <v>227818</v>
      </c>
      <c r="C171">
        <f>B171/Finasielle!AZ171*100</f>
        <v>122241.81720622428</v>
      </c>
    </row>
    <row r="172" spans="1:3" x14ac:dyDescent="0.25">
      <c r="A172" s="5">
        <v>34104</v>
      </c>
      <c r="B172" s="1">
        <v>232658</v>
      </c>
      <c r="C172">
        <f>B172/Finasielle!AZ172*100</f>
        <v>123952.05114544486</v>
      </c>
    </row>
    <row r="173" spans="1:3" x14ac:dyDescent="0.25">
      <c r="A173" s="5">
        <v>34196</v>
      </c>
      <c r="B173" s="1">
        <v>227752</v>
      </c>
      <c r="C173">
        <f>B173/Finasielle!AZ173*100</f>
        <v>121080.27644869751</v>
      </c>
    </row>
    <row r="174" spans="1:3" x14ac:dyDescent="0.25">
      <c r="A174" s="5">
        <v>34288</v>
      </c>
      <c r="B174" s="1">
        <v>240238</v>
      </c>
      <c r="C174">
        <f>B174/Finasielle!AZ174*100</f>
        <v>126998.06167400882</v>
      </c>
    </row>
    <row r="175" spans="1:3" x14ac:dyDescent="0.25">
      <c r="A175" s="5">
        <v>34380</v>
      </c>
      <c r="B175" s="1">
        <v>238308</v>
      </c>
      <c r="C175">
        <f>B175/Finasielle!AZ175*100</f>
        <v>125645.6942003515</v>
      </c>
    </row>
    <row r="176" spans="1:3" x14ac:dyDescent="0.25">
      <c r="A176" s="5">
        <v>34469</v>
      </c>
      <c r="B176" s="1">
        <v>252378</v>
      </c>
      <c r="C176">
        <f>B176/Finasielle!AZ176*100</f>
        <v>131813.02228412256</v>
      </c>
    </row>
    <row r="177" spans="1:3" x14ac:dyDescent="0.25">
      <c r="A177" s="5">
        <v>34561</v>
      </c>
      <c r="B177" s="1">
        <v>242845</v>
      </c>
      <c r="C177">
        <f>B177/Finasielle!AZ177*100</f>
        <v>126459.81600416594</v>
      </c>
    </row>
    <row r="178" spans="1:3" x14ac:dyDescent="0.25">
      <c r="A178" s="5">
        <v>34653</v>
      </c>
      <c r="B178" s="1">
        <v>259756</v>
      </c>
      <c r="C178">
        <f>B178/Finasielle!AZ178*100</f>
        <v>134495.6851915775</v>
      </c>
    </row>
    <row r="179" spans="1:3" x14ac:dyDescent="0.25">
      <c r="A179" s="5">
        <v>34745</v>
      </c>
      <c r="B179" s="1">
        <v>254333</v>
      </c>
      <c r="C179">
        <f>B179/Finasielle!AZ179*100</f>
        <v>131009.44368131866</v>
      </c>
    </row>
    <row r="180" spans="1:3" x14ac:dyDescent="0.25">
      <c r="A180" s="5">
        <v>34834</v>
      </c>
      <c r="B180" s="1">
        <v>261543</v>
      </c>
      <c r="C180">
        <f>B180/Finasielle!AZ180*100</f>
        <v>133553.87234042553</v>
      </c>
    </row>
    <row r="181" spans="1:3" x14ac:dyDescent="0.25">
      <c r="A181" s="5">
        <v>34926</v>
      </c>
      <c r="B181" s="1">
        <v>252839</v>
      </c>
      <c r="C181">
        <f>B181/Finasielle!AZ181*100</f>
        <v>129285.32469746035</v>
      </c>
    </row>
    <row r="182" spans="1:3" x14ac:dyDescent="0.25">
      <c r="A182" s="5">
        <v>35018</v>
      </c>
      <c r="B182" s="1">
        <v>267767</v>
      </c>
      <c r="C182">
        <f>B182/Finasielle!AZ182*100</f>
        <v>136106.57404269738</v>
      </c>
    </row>
    <row r="183" spans="1:3" x14ac:dyDescent="0.25">
      <c r="A183" s="5">
        <v>35110</v>
      </c>
      <c r="B183" s="1">
        <v>260774</v>
      </c>
      <c r="C183">
        <f>B183/Finasielle!AZ183*100</f>
        <v>131903.89479008602</v>
      </c>
    </row>
    <row r="184" spans="1:3" x14ac:dyDescent="0.25">
      <c r="A184" s="5">
        <v>35200</v>
      </c>
      <c r="B184" s="1">
        <v>275165</v>
      </c>
      <c r="C184">
        <f>B184/Finasielle!AZ184*100</f>
        <v>137789.18377566349</v>
      </c>
    </row>
    <row r="185" spans="1:3" x14ac:dyDescent="0.25">
      <c r="A185" s="5">
        <v>35292</v>
      </c>
      <c r="B185" s="1">
        <v>269624</v>
      </c>
      <c r="C185">
        <f>B185/Finasielle!AZ185*100</f>
        <v>134744.62768615692</v>
      </c>
    </row>
    <row r="186" spans="1:3" x14ac:dyDescent="0.25">
      <c r="A186" s="5">
        <v>35384</v>
      </c>
      <c r="B186" s="1">
        <v>282460</v>
      </c>
      <c r="C186">
        <f>B186/Finasielle!AZ186*100</f>
        <v>140248.26216484609</v>
      </c>
    </row>
    <row r="187" spans="1:3" x14ac:dyDescent="0.25">
      <c r="A187" s="5">
        <v>35476</v>
      </c>
      <c r="B187" s="1">
        <v>273931</v>
      </c>
      <c r="C187">
        <f>B187/Finasielle!AZ187*100</f>
        <v>135609.40594059406</v>
      </c>
    </row>
    <row r="188" spans="1:3" x14ac:dyDescent="0.25">
      <c r="A188" s="5">
        <v>35565</v>
      </c>
      <c r="B188" s="1">
        <v>291776</v>
      </c>
      <c r="C188">
        <f>B188/Finasielle!AZ188*100</f>
        <v>143167.81157998039</v>
      </c>
    </row>
    <row r="189" spans="1:3" x14ac:dyDescent="0.25">
      <c r="A189" s="5">
        <v>35657</v>
      </c>
      <c r="B189" s="1">
        <v>281821</v>
      </c>
      <c r="C189">
        <f>B189/Finasielle!AZ189*100</f>
        <v>137585.51668022783</v>
      </c>
    </row>
    <row r="190" spans="1:3" x14ac:dyDescent="0.25">
      <c r="A190" s="5">
        <v>35749</v>
      </c>
      <c r="B190" s="1">
        <v>298602</v>
      </c>
      <c r="C190">
        <f>B190/Finasielle!AZ190*100</f>
        <v>145163.83082158482</v>
      </c>
    </row>
    <row r="191" spans="1:3" x14ac:dyDescent="0.25">
      <c r="A191" s="5">
        <v>35841</v>
      </c>
      <c r="B191" s="1">
        <v>288367</v>
      </c>
      <c r="C191">
        <f>B191/Finasielle!AZ191*100</f>
        <v>139893.43467011643</v>
      </c>
    </row>
    <row r="192" spans="1:3" x14ac:dyDescent="0.25">
      <c r="A192" s="5">
        <v>35930</v>
      </c>
      <c r="B192" s="1">
        <v>294317</v>
      </c>
      <c r="C192">
        <f>B192/Finasielle!AZ192*100</f>
        <v>141612.0288692863</v>
      </c>
    </row>
    <row r="193" spans="1:3" x14ac:dyDescent="0.25">
      <c r="A193" s="5">
        <v>36022</v>
      </c>
      <c r="B193" s="1">
        <v>293804</v>
      </c>
      <c r="C193">
        <f>B193/Finasielle!AZ193*100</f>
        <v>141071.06274007683</v>
      </c>
    </row>
    <row r="194" spans="1:3" x14ac:dyDescent="0.25">
      <c r="A194" s="5">
        <v>36114</v>
      </c>
      <c r="B194" s="1">
        <v>309500</v>
      </c>
      <c r="C194">
        <f>B194/Finasielle!AZ194*100</f>
        <v>147968.12749003986</v>
      </c>
    </row>
    <row r="195" spans="1:3" x14ac:dyDescent="0.25">
      <c r="A195" s="5">
        <v>36206</v>
      </c>
      <c r="B195" s="1">
        <v>296266</v>
      </c>
      <c r="C195">
        <f>B195/Finasielle!AZ195*100</f>
        <v>140877.79362815028</v>
      </c>
    </row>
    <row r="196" spans="1:3" x14ac:dyDescent="0.25">
      <c r="A196" s="5">
        <v>36295</v>
      </c>
      <c r="B196" s="1">
        <v>310017</v>
      </c>
      <c r="C196">
        <f>B196/Finasielle!AZ196*100</f>
        <v>145844.5977732476</v>
      </c>
    </row>
    <row r="197" spans="1:3" x14ac:dyDescent="0.25">
      <c r="A197" s="5">
        <v>36387</v>
      </c>
      <c r="B197" s="1">
        <v>306643</v>
      </c>
      <c r="C197">
        <f>B197/Finasielle!AZ197*100</f>
        <v>143447.52845782007</v>
      </c>
    </row>
    <row r="198" spans="1:3" x14ac:dyDescent="0.25">
      <c r="A198" s="5">
        <v>36479</v>
      </c>
      <c r="B198" s="1">
        <v>328595</v>
      </c>
      <c r="C198">
        <f>B198/Finasielle!AZ198*100</f>
        <v>152456.69656665638</v>
      </c>
    </row>
    <row r="199" spans="1:3" x14ac:dyDescent="0.25">
      <c r="A199" s="5">
        <v>36571</v>
      </c>
      <c r="B199" s="1">
        <v>316940</v>
      </c>
      <c r="C199">
        <f>B199/Finasielle!AZ199*100</f>
        <v>146108.33394671523</v>
      </c>
    </row>
    <row r="200" spans="1:3" x14ac:dyDescent="0.25">
      <c r="A200" s="5">
        <v>36661</v>
      </c>
      <c r="B200" s="1">
        <v>330372</v>
      </c>
      <c r="C200">
        <f>B200/Finasielle!AZ200*100</f>
        <v>150575.53076979757</v>
      </c>
    </row>
    <row r="201" spans="1:3" x14ac:dyDescent="0.25">
      <c r="A201" s="5">
        <v>36753</v>
      </c>
      <c r="B201" s="1">
        <v>327423</v>
      </c>
      <c r="C201">
        <f>B201/Finasielle!AZ201*100</f>
        <v>149082.46054684315</v>
      </c>
    </row>
    <row r="202" spans="1:3" x14ac:dyDescent="0.25">
      <c r="A202" s="5">
        <v>36845</v>
      </c>
      <c r="B202" s="1">
        <v>352177</v>
      </c>
      <c r="C202">
        <f>B202/Finasielle!AZ202*100</f>
        <v>159293.28025220821</v>
      </c>
    </row>
    <row r="203" spans="1:3" x14ac:dyDescent="0.25">
      <c r="A203" s="5">
        <v>36937</v>
      </c>
      <c r="B203" s="1">
        <v>329476</v>
      </c>
      <c r="C203">
        <f>B203/Finasielle!AZ203*100</f>
        <v>148339.5437398424</v>
      </c>
    </row>
    <row r="204" spans="1:3" x14ac:dyDescent="0.25">
      <c r="A204" s="5">
        <v>37026</v>
      </c>
      <c r="B204" s="1">
        <v>342089</v>
      </c>
      <c r="C204">
        <f>B204/Finasielle!AZ204*100</f>
        <v>152049.57402605779</v>
      </c>
    </row>
    <row r="205" spans="1:3" x14ac:dyDescent="0.25">
      <c r="A205" s="5">
        <v>37118</v>
      </c>
      <c r="B205" s="1">
        <v>340469</v>
      </c>
      <c r="C205">
        <f>B205/Finasielle!AZ205*100</f>
        <v>151394.03192204051</v>
      </c>
    </row>
    <row r="206" spans="1:3" x14ac:dyDescent="0.25">
      <c r="A206" s="5">
        <v>37210</v>
      </c>
      <c r="B206" s="1">
        <v>359492</v>
      </c>
      <c r="C206">
        <f>B206/Finasielle!AZ206*100</f>
        <v>159377.30943223639</v>
      </c>
    </row>
    <row r="207" spans="1:3" x14ac:dyDescent="0.25">
      <c r="A207" s="5">
        <v>37302</v>
      </c>
      <c r="B207" s="1">
        <v>337814</v>
      </c>
      <c r="C207">
        <f>B207/Finasielle!AZ207*100</f>
        <v>148379.26585210377</v>
      </c>
    </row>
    <row r="208" spans="1:3" x14ac:dyDescent="0.25">
      <c r="A208" s="5">
        <v>37391</v>
      </c>
      <c r="B208" s="1">
        <v>355013</v>
      </c>
      <c r="C208">
        <f>B208/Finasielle!AZ208*100</f>
        <v>154309.33606879847</v>
      </c>
    </row>
    <row r="209" spans="1:3" x14ac:dyDescent="0.25">
      <c r="A209" s="5">
        <v>37483</v>
      </c>
      <c r="B209" s="1">
        <v>350032</v>
      </c>
      <c r="C209">
        <f>B209/Finasielle!AZ209*100</f>
        <v>152144.30323068079</v>
      </c>
    </row>
    <row r="210" spans="1:3" x14ac:dyDescent="0.25">
      <c r="A210" s="5">
        <v>37575</v>
      </c>
      <c r="B210" s="1">
        <v>367412</v>
      </c>
      <c r="C210">
        <f>B210/Finasielle!AZ210*100</f>
        <v>158706.74677932801</v>
      </c>
    </row>
    <row r="211" spans="1:3" x14ac:dyDescent="0.25">
      <c r="A211" s="5">
        <v>37667</v>
      </c>
      <c r="B211" s="1">
        <v>347292</v>
      </c>
      <c r="C211">
        <f>B211/Finasielle!AZ211*100</f>
        <v>148478.69466245399</v>
      </c>
    </row>
    <row r="212" spans="1:3" x14ac:dyDescent="0.25">
      <c r="A212" s="5">
        <v>37756</v>
      </c>
      <c r="B212" s="1">
        <v>356765</v>
      </c>
      <c r="C212">
        <f>B212/Finasielle!AZ212*100</f>
        <v>151596.76482883931</v>
      </c>
    </row>
    <row r="213" spans="1:3" x14ac:dyDescent="0.25">
      <c r="A213" s="5">
        <v>37848</v>
      </c>
      <c r="B213" s="1">
        <v>354633</v>
      </c>
      <c r="C213">
        <f>B213/Finasielle!AZ213*100</f>
        <v>151369.06637632829</v>
      </c>
    </row>
    <row r="214" spans="1:3" x14ac:dyDescent="0.25">
      <c r="A214" s="5">
        <v>37940</v>
      </c>
      <c r="B214" s="1">
        <v>378062</v>
      </c>
      <c r="C214">
        <f>B214/Finasielle!AZ214*100</f>
        <v>160974.14646077174</v>
      </c>
    </row>
    <row r="215" spans="1:3" x14ac:dyDescent="0.25">
      <c r="A215" s="5">
        <v>38032</v>
      </c>
      <c r="B215" s="1">
        <v>360562</v>
      </c>
      <c r="C215">
        <f>B215/Finasielle!AZ215*100</f>
        <v>152712.5503568665</v>
      </c>
    </row>
    <row r="216" spans="1:3" x14ac:dyDescent="0.25">
      <c r="A216" s="5">
        <v>38122</v>
      </c>
      <c r="B216" s="1">
        <v>375295</v>
      </c>
      <c r="C216">
        <f>B216/Finasielle!AZ216*100</f>
        <v>157735.76961958525</v>
      </c>
    </row>
    <row r="217" spans="1:3" x14ac:dyDescent="0.25">
      <c r="A217" s="5">
        <v>38214</v>
      </c>
      <c r="B217" s="1">
        <v>373172</v>
      </c>
      <c r="C217">
        <f>B217/Finasielle!AZ217*100</f>
        <v>157414.27795526403</v>
      </c>
    </row>
    <row r="218" spans="1:3" x14ac:dyDescent="0.25">
      <c r="A218" s="5">
        <v>38306</v>
      </c>
      <c r="B218" s="1">
        <v>396972</v>
      </c>
      <c r="C218">
        <f>B218/Finasielle!AZ218*100</f>
        <v>166712.23418328131</v>
      </c>
    </row>
    <row r="219" spans="1:3" x14ac:dyDescent="0.25">
      <c r="A219" s="5">
        <v>38398</v>
      </c>
      <c r="B219" s="1">
        <v>372664</v>
      </c>
      <c r="C219">
        <f>B219/Finasielle!AZ219*100</f>
        <v>155938.8584122532</v>
      </c>
    </row>
    <row r="220" spans="1:3" x14ac:dyDescent="0.25">
      <c r="A220" s="5">
        <v>38487</v>
      </c>
      <c r="B220" s="1">
        <v>401054</v>
      </c>
      <c r="C220">
        <f>B220/Finasielle!AZ220*100</f>
        <v>165757.3097628605</v>
      </c>
    </row>
    <row r="221" spans="1:3" x14ac:dyDescent="0.25">
      <c r="A221" s="5">
        <v>38579</v>
      </c>
      <c r="B221" s="1">
        <v>395802</v>
      </c>
      <c r="C221">
        <f>B221/Finasielle!AZ221*100</f>
        <v>163263.21442933564</v>
      </c>
    </row>
    <row r="222" spans="1:3" x14ac:dyDescent="0.25">
      <c r="A222" s="5">
        <v>38671</v>
      </c>
      <c r="B222" s="1">
        <v>416464</v>
      </c>
      <c r="C222">
        <f>B222/Finasielle!AZ222*100</f>
        <v>171311.84986745031</v>
      </c>
    </row>
    <row r="223" spans="1:3" x14ac:dyDescent="0.25">
      <c r="A223" s="5">
        <v>38763</v>
      </c>
      <c r="B223" s="1">
        <v>399594</v>
      </c>
      <c r="C223">
        <f>B223/Finasielle!AZ223*100</f>
        <v>163791.12269812293</v>
      </c>
    </row>
    <row r="224" spans="1:3" x14ac:dyDescent="0.25">
      <c r="A224" s="5">
        <v>38852</v>
      </c>
      <c r="B224" s="1">
        <v>427484</v>
      </c>
      <c r="C224">
        <f>B224/Finasielle!AZ224*100</f>
        <v>173181.62841304095</v>
      </c>
    </row>
    <row r="225" spans="1:3" x14ac:dyDescent="0.25">
      <c r="A225" s="5">
        <v>38944</v>
      </c>
      <c r="B225" s="1">
        <v>421474</v>
      </c>
      <c r="C225">
        <f>B225/Finasielle!AZ225*100</f>
        <v>170614.35090836711</v>
      </c>
    </row>
    <row r="226" spans="1:3" x14ac:dyDescent="0.25">
      <c r="A226" s="5">
        <v>39036</v>
      </c>
      <c r="B226" s="1">
        <v>433708</v>
      </c>
      <c r="C226">
        <f>B226/Finasielle!AZ226*100</f>
        <v>175430.57174225693</v>
      </c>
    </row>
    <row r="227" spans="1:3" x14ac:dyDescent="0.25">
      <c r="A227" s="5">
        <v>39128</v>
      </c>
      <c r="B227" s="1">
        <v>416069</v>
      </c>
      <c r="C227">
        <f>B227/Finasielle!AZ227*100</f>
        <v>167387.11732541391</v>
      </c>
    </row>
    <row r="228" spans="1:3" x14ac:dyDescent="0.25">
      <c r="A228" s="5">
        <v>39217</v>
      </c>
      <c r="B228" s="1">
        <v>431812</v>
      </c>
      <c r="C228">
        <f>B228/Finasielle!AZ228*100</f>
        <v>172193.26281950079</v>
      </c>
    </row>
    <row r="229" spans="1:3" x14ac:dyDescent="0.25">
      <c r="A229" s="5">
        <v>39309</v>
      </c>
      <c r="B229" s="1">
        <v>432689</v>
      </c>
      <c r="C229">
        <f>B229/Finasielle!AZ229*100</f>
        <v>173205.08221815113</v>
      </c>
    </row>
    <row r="230" spans="1:3" x14ac:dyDescent="0.25">
      <c r="A230" s="5">
        <v>39401</v>
      </c>
      <c r="B230" s="1">
        <v>458276</v>
      </c>
      <c r="C230">
        <f>B230/Finasielle!AZ230*100</f>
        <v>181428.57190614377</v>
      </c>
    </row>
    <row r="231" spans="1:3" x14ac:dyDescent="0.25">
      <c r="A231" s="5">
        <v>39493</v>
      </c>
      <c r="B231" s="1">
        <v>432763</v>
      </c>
      <c r="C231">
        <f>B231/Finasielle!AZ231*100</f>
        <v>168955.70343154354</v>
      </c>
    </row>
    <row r="232" spans="1:3" x14ac:dyDescent="0.25">
      <c r="A232" s="5">
        <v>39583</v>
      </c>
      <c r="B232" s="1">
        <v>456652</v>
      </c>
      <c r="C232">
        <f>B232/Finasielle!AZ232*100</f>
        <v>175912.17241626864</v>
      </c>
    </row>
    <row r="233" spans="1:3" x14ac:dyDescent="0.25">
      <c r="A233" s="5">
        <v>39675</v>
      </c>
      <c r="B233" s="1">
        <v>454312</v>
      </c>
      <c r="C233">
        <f>B233/Finasielle!AZ233*100</f>
        <v>174559.52930544881</v>
      </c>
    </row>
    <row r="234" spans="1:3" x14ac:dyDescent="0.25">
      <c r="A234" s="5">
        <v>39767</v>
      </c>
      <c r="B234" s="1">
        <v>457743</v>
      </c>
      <c r="C234">
        <f>B234/Finasielle!AZ234*100</f>
        <v>176072.37172379246</v>
      </c>
    </row>
    <row r="235" spans="1:3" x14ac:dyDescent="0.25">
      <c r="A235" s="5">
        <v>39859</v>
      </c>
      <c r="B235" s="1">
        <v>420757</v>
      </c>
      <c r="C235">
        <f>B235/Finasielle!AZ235*100</f>
        <v>161428.91590345252</v>
      </c>
    </row>
    <row r="236" spans="1:3" x14ac:dyDescent="0.25">
      <c r="A236" s="5">
        <v>39948</v>
      </c>
      <c r="B236" s="1">
        <v>426600</v>
      </c>
      <c r="C236">
        <f>B236/Finasielle!AZ236*100</f>
        <v>162356.994593204</v>
      </c>
    </row>
    <row r="237" spans="1:3" x14ac:dyDescent="0.25">
      <c r="A237" s="5">
        <v>40040</v>
      </c>
      <c r="B237" s="1">
        <v>429248</v>
      </c>
      <c r="C237">
        <f>B237/Finasielle!AZ237*100</f>
        <v>163305.20146295143</v>
      </c>
    </row>
    <row r="238" spans="1:3" x14ac:dyDescent="0.25">
      <c r="A238" s="5">
        <v>40132</v>
      </c>
      <c r="B238" s="1">
        <v>445538</v>
      </c>
      <c r="C238">
        <f>B238/Finasielle!AZ238*100</f>
        <v>169255.7400211333</v>
      </c>
    </row>
    <row r="239" spans="1:3" x14ac:dyDescent="0.25">
      <c r="A239" s="5">
        <v>40224</v>
      </c>
      <c r="B239" s="1">
        <v>430538</v>
      </c>
      <c r="C239">
        <f>B239/Finasielle!AZ239*100</f>
        <v>161789.82867881091</v>
      </c>
    </row>
    <row r="240" spans="1:3" x14ac:dyDescent="0.25">
      <c r="A240" s="5">
        <v>40313</v>
      </c>
      <c r="B240" s="1">
        <v>454629</v>
      </c>
      <c r="C240">
        <f>B240/Finasielle!AZ240*100</f>
        <v>169318.03287232545</v>
      </c>
    </row>
    <row r="241" spans="1:3" x14ac:dyDescent="0.25">
      <c r="A241" s="5">
        <v>40405</v>
      </c>
      <c r="B241" s="1">
        <v>455756</v>
      </c>
      <c r="C241">
        <f>B241/Finasielle!AZ241*100</f>
        <v>169374.94612094728</v>
      </c>
    </row>
    <row r="242" spans="1:3" x14ac:dyDescent="0.25">
      <c r="A242" s="5">
        <v>40497</v>
      </c>
      <c r="B242" s="1">
        <v>470002</v>
      </c>
      <c r="C242">
        <f>B242/Finasielle!AZ242*100</f>
        <v>174049.20619222106</v>
      </c>
    </row>
    <row r="243" spans="1:3" x14ac:dyDescent="0.25">
      <c r="A243" s="5">
        <v>40589</v>
      </c>
      <c r="B243" s="1">
        <v>449742</v>
      </c>
      <c r="C243">
        <f>B243/Finasielle!AZ243*100</f>
        <v>164560.43148698637</v>
      </c>
    </row>
    <row r="244" spans="1:3" x14ac:dyDescent="0.25">
      <c r="A244" s="5">
        <v>40678</v>
      </c>
      <c r="B244" s="1">
        <v>466636</v>
      </c>
      <c r="C244">
        <f>B244/Finasielle!AZ244*100</f>
        <v>168671.26489356422</v>
      </c>
    </row>
    <row r="245" spans="1:3" x14ac:dyDescent="0.25">
      <c r="A245" s="5">
        <v>40770</v>
      </c>
      <c r="B245" s="1">
        <v>456526</v>
      </c>
      <c r="C245">
        <f>B245/Finasielle!AZ245*100</f>
        <v>165188.59599122309</v>
      </c>
    </row>
    <row r="246" spans="1:3" x14ac:dyDescent="0.25">
      <c r="A246" s="5">
        <v>40862</v>
      </c>
      <c r="B246" s="1">
        <v>473950</v>
      </c>
      <c r="C246">
        <f>B246/Finasielle!AZ246*100</f>
        <v>171077.88507763008</v>
      </c>
    </row>
    <row r="247" spans="1:3" x14ac:dyDescent="0.25">
      <c r="A247" s="5">
        <v>40954</v>
      </c>
      <c r="B247" s="1">
        <v>457613</v>
      </c>
      <c r="C247">
        <f>B247/Finasielle!AZ247*100</f>
        <v>163037.11022369648</v>
      </c>
    </row>
    <row r="248" spans="1:3" x14ac:dyDescent="0.25">
      <c r="A248" s="5">
        <v>41044</v>
      </c>
      <c r="B248" s="1">
        <v>477661</v>
      </c>
      <c r="C248">
        <f>B248/Finasielle!AZ248*100</f>
        <v>168967.89700975968</v>
      </c>
    </row>
    <row r="249" spans="1:3" x14ac:dyDescent="0.25">
      <c r="A249" s="5">
        <v>41136</v>
      </c>
      <c r="B249" s="1">
        <v>474105</v>
      </c>
      <c r="C249">
        <f>B249/Finasielle!AZ249*100</f>
        <v>167426.12753907777</v>
      </c>
    </row>
    <row r="250" spans="1:3" x14ac:dyDescent="0.25">
      <c r="A250" s="5">
        <v>41228</v>
      </c>
      <c r="B250" s="1">
        <v>485623</v>
      </c>
      <c r="C250">
        <f>B250/Finasielle!AZ250*100</f>
        <v>171435.57570670929</v>
      </c>
    </row>
    <row r="251" spans="1:3" x14ac:dyDescent="0.25">
      <c r="A251" s="5">
        <v>41320</v>
      </c>
      <c r="B251" s="1">
        <v>464259</v>
      </c>
      <c r="C251">
        <f>B251/Finasielle!AZ251*100</f>
        <v>163506.29034084169</v>
      </c>
    </row>
    <row r="252" spans="1:3" x14ac:dyDescent="0.25">
      <c r="A252" s="5">
        <v>41409</v>
      </c>
      <c r="B252" s="1">
        <v>487525</v>
      </c>
      <c r="C252">
        <f>B252/Finasielle!AZ252*100</f>
        <v>171007.48294548309</v>
      </c>
    </row>
    <row r="253" spans="1:3" x14ac:dyDescent="0.25">
      <c r="A253" s="5">
        <v>41501</v>
      </c>
      <c r="B253" s="1">
        <v>482170</v>
      </c>
      <c r="C253">
        <f>B253/Finasielle!AZ253*100</f>
        <v>169413.95291548953</v>
      </c>
    </row>
    <row r="254" spans="1:3" x14ac:dyDescent="0.25">
      <c r="A254" s="5">
        <v>41593</v>
      </c>
      <c r="B254" s="1">
        <v>495723</v>
      </c>
      <c r="C254">
        <f>B254/Finasielle!AZ254*100</f>
        <v>173883.06746973732</v>
      </c>
    </row>
    <row r="255" spans="1:3" x14ac:dyDescent="0.25">
      <c r="A255" s="5">
        <v>41685</v>
      </c>
      <c r="B255" s="1">
        <v>479594</v>
      </c>
      <c r="C255">
        <f>B255/Finasielle!AZ255*100</f>
        <v>167886.84393407346</v>
      </c>
    </row>
    <row r="256" spans="1:3" x14ac:dyDescent="0.25">
      <c r="A256" s="5">
        <v>41774</v>
      </c>
      <c r="B256" s="1">
        <v>495209</v>
      </c>
      <c r="C256">
        <f>B256/Finasielle!AZ256*100</f>
        <v>172657.7701251015</v>
      </c>
    </row>
    <row r="257" spans="1:3" x14ac:dyDescent="0.25">
      <c r="A257" s="5">
        <v>41866</v>
      </c>
      <c r="B257" s="1">
        <v>493652</v>
      </c>
      <c r="C257">
        <f>B257/Finasielle!AZ257*100</f>
        <v>172460.7559258315</v>
      </c>
    </row>
    <row r="258" spans="1:3" x14ac:dyDescent="0.25">
      <c r="A258" s="5">
        <v>41958</v>
      </c>
      <c r="B258" s="1">
        <v>512711</v>
      </c>
      <c r="C258">
        <f>B258/Finasielle!AZ258*100</f>
        <v>178999.25765526222</v>
      </c>
    </row>
    <row r="259" spans="1:3" x14ac:dyDescent="0.25">
      <c r="A259" s="5">
        <v>42050</v>
      </c>
      <c r="B259" s="1">
        <v>494836</v>
      </c>
      <c r="C259">
        <f>B259/Finasielle!AZ259*100</f>
        <v>172758.68210570738</v>
      </c>
    </row>
    <row r="260" spans="1:3" x14ac:dyDescent="0.25">
      <c r="A260" s="5">
        <v>42139</v>
      </c>
      <c r="B260" s="1">
        <v>512677</v>
      </c>
      <c r="C260">
        <f>B260/Finasielle!AZ260*100</f>
        <v>177679.17400636864</v>
      </c>
    </row>
    <row r="261" spans="1:3" x14ac:dyDescent="0.25">
      <c r="A261" s="5">
        <v>42231</v>
      </c>
      <c r="B261" s="1">
        <v>503481</v>
      </c>
      <c r="C261">
        <f>B261/Finasielle!AZ261*100</f>
        <v>174840.62313515923</v>
      </c>
    </row>
    <row r="262" spans="1:3" x14ac:dyDescent="0.25">
      <c r="A262" s="5">
        <v>42323</v>
      </c>
      <c r="B262" s="1">
        <v>516116</v>
      </c>
      <c r="C262">
        <f>B262/Finasielle!AZ262*100</f>
        <v>179586.99441246392</v>
      </c>
    </row>
    <row r="263" spans="1:3" x14ac:dyDescent="0.25">
      <c r="A263" s="5">
        <v>42415</v>
      </c>
      <c r="B263" s="1">
        <v>496228</v>
      </c>
      <c r="C263">
        <f>B263/Finasielle!AZ263*100</f>
        <v>172724.40723292695</v>
      </c>
    </row>
    <row r="264" spans="1:3" x14ac:dyDescent="0.25">
      <c r="A264" s="5">
        <v>42505</v>
      </c>
      <c r="B264" s="1">
        <v>522647</v>
      </c>
      <c r="C264">
        <f>B264/Finasielle!AZ264*100</f>
        <v>180894.09980786327</v>
      </c>
    </row>
    <row r="265" spans="1:3" x14ac:dyDescent="0.25">
      <c r="A265" s="5">
        <v>42597</v>
      </c>
      <c r="B265" s="1">
        <v>511682</v>
      </c>
      <c r="C265">
        <f>B265/Finasielle!AZ265*100</f>
        <v>177393.27012718105</v>
      </c>
    </row>
    <row r="266" spans="1:3" x14ac:dyDescent="0.25">
      <c r="A266" s="5">
        <v>42689</v>
      </c>
      <c r="B266" s="1">
        <v>535406</v>
      </c>
      <c r="C266">
        <f>B266/Finasielle!AZ266*100</f>
        <v>185556.39484130117</v>
      </c>
    </row>
    <row r="267" spans="1:3" x14ac:dyDescent="0.25">
      <c r="A267" s="5">
        <v>42781</v>
      </c>
      <c r="B267" s="1">
        <v>525968</v>
      </c>
      <c r="C267">
        <f>B267/Finasielle!AZ267*100</f>
        <v>181321.61833724505</v>
      </c>
    </row>
    <row r="268" spans="1:3" x14ac:dyDescent="0.25">
      <c r="A268" s="5">
        <v>42870</v>
      </c>
      <c r="B268" s="1">
        <v>542939</v>
      </c>
      <c r="C268">
        <f>B268/Finasielle!AZ268*100</f>
        <v>186371.51110564379</v>
      </c>
    </row>
    <row r="269" spans="1:3" x14ac:dyDescent="0.25">
      <c r="A269" s="5">
        <v>42962</v>
      </c>
      <c r="B269" s="1">
        <v>529789</v>
      </c>
      <c r="C269">
        <f>B269/Finasielle!AZ269*100</f>
        <v>180905.14149884201</v>
      </c>
    </row>
    <row r="270" spans="1:3" x14ac:dyDescent="0.25">
      <c r="A270" s="5">
        <v>43054</v>
      </c>
      <c r="B270" s="1">
        <v>550918</v>
      </c>
      <c r="C270">
        <f>B270/Finasielle!AZ270*100</f>
        <v>188552.01910727468</v>
      </c>
    </row>
    <row r="271" spans="1:3" x14ac:dyDescent="0.25">
      <c r="A271" s="5"/>
      <c r="B271" s="1"/>
    </row>
    <row r="274" spans="2:2" x14ac:dyDescent="0.25">
      <c r="B27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A9E38-5628-4E97-ACDB-5A8E04AC5C80}">
  <dimension ref="A1:BB531"/>
  <sheetViews>
    <sheetView tabSelected="1" topLeftCell="AA1" workbookViewId="0">
      <selection activeCell="AH7" sqref="AH7"/>
    </sheetView>
  </sheetViews>
  <sheetFormatPr defaultRowHeight="15" x14ac:dyDescent="0.25"/>
  <cols>
    <col min="1" max="1" width="10.7109375" customWidth="1"/>
    <col min="2" max="2" width="10.140625" style="1" bestFit="1" customWidth="1"/>
    <col min="7" max="7" width="10.28515625" customWidth="1"/>
    <col min="8" max="8" width="10.140625" style="1" bestFit="1" customWidth="1"/>
    <col min="9" max="9" width="8.85546875" style="1"/>
    <col min="12" max="12" width="10.28515625" customWidth="1"/>
    <col min="13" max="13" width="10.7109375" style="13" customWidth="1"/>
    <col min="14" max="14" width="8.85546875" style="12"/>
    <col min="15" max="16" width="9.140625" style="13"/>
    <col min="17" max="17" width="11" style="13" customWidth="1"/>
    <col min="18" max="18" width="8.85546875" style="12"/>
    <col min="19" max="20" width="9.140625" style="13"/>
    <col min="21" max="21" width="10.140625" style="13" customWidth="1"/>
    <col min="22" max="22" width="9.140625" style="12"/>
    <col min="23" max="24" width="9.140625" style="13"/>
    <col min="25" max="25" width="10.42578125" style="13" customWidth="1"/>
    <col min="26" max="26" width="8.85546875" style="12"/>
    <col min="28" max="28" width="8.28515625" customWidth="1"/>
    <col min="29" max="29" width="10.7109375" style="13" customWidth="1"/>
    <col min="30" max="30" width="8.85546875" style="12"/>
    <col min="31" max="31" width="9.140625" style="13"/>
    <col min="32" max="32" width="10.42578125" style="13" bestFit="1" customWidth="1"/>
    <col min="33" max="33" width="9.140625" style="12"/>
    <col min="34" max="35" width="9.140625" style="13"/>
    <col min="36" max="36" width="10.140625" style="13" customWidth="1"/>
    <col min="37" max="37" width="8.85546875" style="12"/>
    <col min="38" max="40" width="9.140625" style="13"/>
    <col min="41" max="41" width="10.140625" style="13" customWidth="1"/>
    <col min="42" max="42" width="8.85546875" style="12"/>
    <col min="43" max="45" width="9.140625" style="13"/>
    <col min="46" max="46" width="10.42578125" style="13" customWidth="1"/>
    <col min="47" max="47" width="8.85546875" style="12"/>
    <col min="48" max="50" width="9.140625" style="13"/>
    <col min="51" max="51" width="11.28515625" style="13" customWidth="1"/>
    <col min="52" max="52" width="9.140625" style="13"/>
  </cols>
  <sheetData>
    <row r="1" spans="1:54" x14ac:dyDescent="0.25">
      <c r="A1" s="3" t="s">
        <v>24</v>
      </c>
      <c r="C1" s="1" t="s">
        <v>41</v>
      </c>
      <c r="G1" s="3" t="s">
        <v>25</v>
      </c>
      <c r="I1" s="1" t="s">
        <v>41</v>
      </c>
      <c r="M1" s="13" t="s">
        <v>27</v>
      </c>
      <c r="Q1" s="13" t="s">
        <v>28</v>
      </c>
      <c r="V1" s="12" t="s">
        <v>32</v>
      </c>
      <c r="Y1" s="23" t="s">
        <v>29</v>
      </c>
      <c r="AC1" s="11" t="s">
        <v>5</v>
      </c>
      <c r="AG1" s="12" t="s">
        <v>32</v>
      </c>
      <c r="AJ1" s="14" t="s">
        <v>7</v>
      </c>
      <c r="AK1" s="12" t="s">
        <v>33</v>
      </c>
      <c r="AO1" s="12" t="s">
        <v>9</v>
      </c>
      <c r="AP1" s="12" t="s">
        <v>34</v>
      </c>
      <c r="AQ1" s="13" t="s">
        <v>33</v>
      </c>
      <c r="AR1" s="13" t="s">
        <v>41</v>
      </c>
      <c r="AT1" s="12" t="s">
        <v>56</v>
      </c>
      <c r="AU1" s="12" t="s">
        <v>35</v>
      </c>
      <c r="AV1" s="12" t="s">
        <v>33</v>
      </c>
      <c r="AW1" s="12" t="s">
        <v>41</v>
      </c>
      <c r="AY1" s="14" t="s">
        <v>38</v>
      </c>
      <c r="AZ1" s="13" t="s">
        <v>33</v>
      </c>
    </row>
    <row r="2" spans="1:54" x14ac:dyDescent="0.25">
      <c r="A2" s="4" t="s">
        <v>1</v>
      </c>
      <c r="G2" s="4" t="s">
        <v>2</v>
      </c>
      <c r="M2" s="15" t="s">
        <v>3</v>
      </c>
      <c r="Q2" s="18" t="s">
        <v>15</v>
      </c>
      <c r="V2" s="12" t="s">
        <v>30</v>
      </c>
      <c r="Y2" s="18" t="s">
        <v>4</v>
      </c>
      <c r="AC2" s="15" t="s">
        <v>6</v>
      </c>
      <c r="AG2" s="12" t="s">
        <v>31</v>
      </c>
      <c r="AJ2" s="16" t="s">
        <v>8</v>
      </c>
      <c r="AO2" s="12" t="s">
        <v>10</v>
      </c>
      <c r="AT2" s="17" t="s">
        <v>11</v>
      </c>
      <c r="AY2" s="18" t="s">
        <v>39</v>
      </c>
    </row>
    <row r="3" spans="1:54" x14ac:dyDescent="0.25">
      <c r="A3" s="5">
        <v>18674</v>
      </c>
      <c r="B3" s="1">
        <v>8893.9609904498884</v>
      </c>
      <c r="C3">
        <f>B3/AZ3*100</f>
        <v>51963.766764060048</v>
      </c>
      <c r="G3" s="5">
        <v>18674</v>
      </c>
      <c r="H3" s="1">
        <v>9446.0224204290062</v>
      </c>
      <c r="I3" s="1">
        <f>H3/AZ3*100</f>
        <v>55189.235305879825</v>
      </c>
      <c r="M3" s="21">
        <v>18674</v>
      </c>
      <c r="N3" s="12">
        <v>5</v>
      </c>
      <c r="Q3" s="21">
        <v>18674</v>
      </c>
      <c r="R3" s="12">
        <v>4.8599999999999977</v>
      </c>
      <c r="U3" s="19">
        <f t="shared" ref="U3:U50" si="0">Q3</f>
        <v>18674</v>
      </c>
      <c r="V3" s="12">
        <f t="shared" ref="V3:V34" si="1">IF(M3=Q3,R3-N3,"HJÆLP")</f>
        <v>-0.14000000000000234</v>
      </c>
      <c r="Y3" s="19">
        <v>18674</v>
      </c>
      <c r="Z3" s="12">
        <v>2.3635262589346615</v>
      </c>
      <c r="AC3" s="19">
        <v>18674</v>
      </c>
      <c r="AD3" s="12">
        <v>5.6327984584449293</v>
      </c>
      <c r="AF3" s="19">
        <f>Y3</f>
        <v>18674</v>
      </c>
      <c r="AG3" s="12">
        <f>IF(Y3=AC3,AD3-Z3,"OBS")</f>
        <v>3.2692721995102678</v>
      </c>
      <c r="AJ3" s="19">
        <v>18674</v>
      </c>
      <c r="AK3" s="20">
        <v>79.083169714763201</v>
      </c>
      <c r="AO3" s="21">
        <v>18674</v>
      </c>
      <c r="AP3" s="12">
        <v>4.9443584741482764</v>
      </c>
      <c r="AQ3" s="13">
        <v>36.917626399609965</v>
      </c>
      <c r="AR3" s="13">
        <f>AQ3/AZ3*100</f>
        <v>215.69455159202354</v>
      </c>
      <c r="AT3" s="21">
        <v>18674</v>
      </c>
      <c r="AU3" s="12">
        <v>1.586686402182889</v>
      </c>
      <c r="AV3" s="13">
        <f t="shared" ref="AV3:AV34" si="2">AU3/$AU$119*100</f>
        <v>7.3555017774343812</v>
      </c>
      <c r="AW3" s="13">
        <f>AV3/AZ3*100</f>
        <v>42.975180485460541</v>
      </c>
      <c r="AY3" s="19">
        <v>18674</v>
      </c>
      <c r="AZ3" s="22">
        <f>17.1156972334832</f>
        <v>17.1156972334832</v>
      </c>
      <c r="BA3" s="7"/>
      <c r="BB3" s="7"/>
    </row>
    <row r="4" spans="1:54" x14ac:dyDescent="0.25">
      <c r="A4" s="5">
        <v>18763</v>
      </c>
      <c r="B4" s="1">
        <v>9004.3971360834039</v>
      </c>
      <c r="C4">
        <f t="shared" ref="C4:C67" si="3">B4/AZ4*100</f>
        <v>50940.589572751633</v>
      </c>
      <c r="G4" s="5">
        <v>18763</v>
      </c>
      <c r="H4" s="1">
        <v>9521.0205372173423</v>
      </c>
      <c r="I4" s="1">
        <f t="shared" ref="I4:I67" si="4">H4/AZ4*100</f>
        <v>53863.283923424184</v>
      </c>
      <c r="M4" s="21">
        <v>18763</v>
      </c>
      <c r="N4" s="12">
        <v>5</v>
      </c>
      <c r="Q4" s="21">
        <v>18763</v>
      </c>
      <c r="R4" s="12">
        <v>5.0599999999999969</v>
      </c>
      <c r="U4" s="19">
        <f t="shared" si="0"/>
        <v>18763</v>
      </c>
      <c r="V4" s="12">
        <f t="shared" si="1"/>
        <v>5.9999999999996945E-2</v>
      </c>
      <c r="Y4" s="19">
        <v>18763</v>
      </c>
      <c r="Z4" s="12">
        <v>2.396644315338972</v>
      </c>
      <c r="AC4" s="19">
        <v>18763</v>
      </c>
      <c r="AD4" s="12">
        <v>5.6559165148492392</v>
      </c>
      <c r="AF4" s="19">
        <f t="shared" ref="AF4:AF67" si="5">Y4</f>
        <v>18763</v>
      </c>
      <c r="AG4" s="12">
        <f t="shared" ref="AG4:AG67" si="6">IF(Y4=AC4,AD4-Z4,"OBS")</f>
        <v>3.2592721995102671</v>
      </c>
      <c r="AJ4" s="19">
        <v>18763</v>
      </c>
      <c r="AK4" s="20">
        <v>78.405576730461206</v>
      </c>
      <c r="AO4" s="21">
        <v>18763</v>
      </c>
      <c r="AP4" s="12">
        <v>4.8001041653700165</v>
      </c>
      <c r="AQ4" s="13">
        <v>35.840534860666246</v>
      </c>
      <c r="AR4" s="13">
        <f t="shared" ref="AR4:AR67" si="7">AQ4/AZ4*100</f>
        <v>202.7607122179007</v>
      </c>
      <c r="AT4" s="21">
        <v>18763</v>
      </c>
      <c r="AU4" s="12">
        <v>1.6521282826142794</v>
      </c>
      <c r="AV4" s="13">
        <f t="shared" si="2"/>
        <v>7.6588748114312128</v>
      </c>
      <c r="AW4" s="13">
        <f t="shared" ref="AW4:AW67" si="8">AV4/AZ4*100</f>
        <v>43.328564085069161</v>
      </c>
      <c r="AY4" s="19">
        <v>18763</v>
      </c>
      <c r="AZ4" s="22">
        <v>17.676271930900263</v>
      </c>
      <c r="BA4" s="7"/>
      <c r="BB4" s="7"/>
    </row>
    <row r="5" spans="1:54" x14ac:dyDescent="0.25">
      <c r="A5" s="5">
        <v>18855</v>
      </c>
      <c r="B5" s="1">
        <v>9103.7835369049171</v>
      </c>
      <c r="C5">
        <f t="shared" si="3"/>
        <v>49759.608762596268</v>
      </c>
      <c r="G5" s="5">
        <v>18855</v>
      </c>
      <c r="H5" s="1">
        <v>9678.0337796344993</v>
      </c>
      <c r="I5" s="1">
        <f t="shared" si="4"/>
        <v>52898.355119450513</v>
      </c>
      <c r="M5" s="21">
        <v>18855</v>
      </c>
      <c r="N5" s="12">
        <v>5</v>
      </c>
      <c r="Q5" s="21">
        <v>18855</v>
      </c>
      <c r="R5" s="12">
        <v>5.1599999999999975</v>
      </c>
      <c r="U5" s="19">
        <f t="shared" si="0"/>
        <v>18855</v>
      </c>
      <c r="V5" s="12">
        <f t="shared" si="1"/>
        <v>0.15999999999999748</v>
      </c>
      <c r="Y5" s="19">
        <v>18855</v>
      </c>
      <c r="Z5" s="12">
        <v>2.4297623717432826</v>
      </c>
      <c r="AC5" s="19">
        <v>18855</v>
      </c>
      <c r="AD5" s="12">
        <v>5.6790345712535499</v>
      </c>
      <c r="AF5" s="19">
        <f t="shared" si="5"/>
        <v>18855</v>
      </c>
      <c r="AG5" s="12">
        <f t="shared" si="6"/>
        <v>3.2492721995102674</v>
      </c>
      <c r="AJ5" s="19">
        <v>18855</v>
      </c>
      <c r="AK5" s="20">
        <v>80.718052279824633</v>
      </c>
      <c r="AO5" s="21">
        <v>18855</v>
      </c>
      <c r="AP5" s="12">
        <v>4.4498421442904688</v>
      </c>
      <c r="AQ5" s="13">
        <v>33.2252628281475</v>
      </c>
      <c r="AR5" s="13">
        <f t="shared" si="7"/>
        <v>181.60318428717048</v>
      </c>
      <c r="AT5" s="21">
        <v>18855</v>
      </c>
      <c r="AU5" s="12">
        <v>1.7883953572247613</v>
      </c>
      <c r="AV5" s="13">
        <f t="shared" si="2"/>
        <v>8.2905766449657072</v>
      </c>
      <c r="AW5" s="13">
        <f t="shared" si="8"/>
        <v>45.314769249232889</v>
      </c>
      <c r="AY5" s="19">
        <v>18855</v>
      </c>
      <c r="AZ5" s="22">
        <v>18.295528769808431</v>
      </c>
      <c r="BA5" s="7"/>
      <c r="BB5" s="7"/>
    </row>
    <row r="6" spans="1:54" x14ac:dyDescent="0.25">
      <c r="A6" s="5">
        <v>18947</v>
      </c>
      <c r="B6" s="1">
        <v>9153.2254920872856</v>
      </c>
      <c r="C6">
        <f t="shared" si="3"/>
        <v>49335.484639663147</v>
      </c>
      <c r="G6" s="5">
        <v>18947</v>
      </c>
      <c r="H6" s="1">
        <v>9751.7727597996454</v>
      </c>
      <c r="I6" s="1">
        <f t="shared" si="4"/>
        <v>52561.628205978981</v>
      </c>
      <c r="M6" s="21">
        <v>18947</v>
      </c>
      <c r="N6" s="12">
        <v>5</v>
      </c>
      <c r="Q6" s="21">
        <v>18947</v>
      </c>
      <c r="R6" s="12">
        <v>5.2599999999999971</v>
      </c>
      <c r="U6" s="19">
        <f t="shared" si="0"/>
        <v>18947</v>
      </c>
      <c r="V6" s="12">
        <f t="shared" si="1"/>
        <v>0.25999999999999712</v>
      </c>
      <c r="Y6" s="19">
        <v>18947</v>
      </c>
      <c r="Z6" s="12">
        <v>2.4605864469490299</v>
      </c>
      <c r="AC6" s="19">
        <v>18947</v>
      </c>
      <c r="AD6" s="12">
        <v>5.7098586464592973</v>
      </c>
      <c r="AF6" s="19">
        <f t="shared" si="5"/>
        <v>18947</v>
      </c>
      <c r="AG6" s="12">
        <f t="shared" si="6"/>
        <v>3.2492721995102674</v>
      </c>
      <c r="AJ6" s="19">
        <v>18947</v>
      </c>
      <c r="AK6" s="20">
        <v>80.536106714392844</v>
      </c>
      <c r="AO6" s="21">
        <v>18947</v>
      </c>
      <c r="AP6" s="12">
        <v>4.498194975434056</v>
      </c>
      <c r="AQ6" s="13">
        <v>33.586294853809811</v>
      </c>
      <c r="AR6" s="13">
        <f t="shared" si="7"/>
        <v>181.02865872754467</v>
      </c>
      <c r="AT6" s="21">
        <v>18947</v>
      </c>
      <c r="AU6" s="12">
        <v>1.843604136750608</v>
      </c>
      <c r="AV6" s="13">
        <f t="shared" si="2"/>
        <v>8.5465114505918685</v>
      </c>
      <c r="AW6" s="13">
        <f t="shared" si="8"/>
        <v>46.065322520228754</v>
      </c>
      <c r="AY6" s="19">
        <v>18947</v>
      </c>
      <c r="AZ6" s="22">
        <v>18.553026404707843</v>
      </c>
      <c r="BA6" s="7"/>
      <c r="BB6" s="7"/>
    </row>
    <row r="7" spans="1:54" x14ac:dyDescent="0.25">
      <c r="A7" s="5">
        <v>19039</v>
      </c>
      <c r="B7" s="1">
        <v>9320.96394472067</v>
      </c>
      <c r="C7">
        <f t="shared" si="3"/>
        <v>50694.152641860652</v>
      </c>
      <c r="G7" s="5">
        <v>19039</v>
      </c>
      <c r="H7" s="1">
        <v>9790.6465294865538</v>
      </c>
      <c r="I7" s="1">
        <f t="shared" si="4"/>
        <v>53248.626705547089</v>
      </c>
      <c r="M7" s="21">
        <v>19039</v>
      </c>
      <c r="N7" s="12">
        <v>5</v>
      </c>
      <c r="Q7" s="21">
        <v>19039</v>
      </c>
      <c r="R7" s="12">
        <v>5.2599999999999971</v>
      </c>
      <c r="U7" s="19">
        <f t="shared" si="0"/>
        <v>19039</v>
      </c>
      <c r="V7" s="12">
        <f t="shared" si="1"/>
        <v>0.25999999999999712</v>
      </c>
      <c r="Y7" s="19">
        <v>19039</v>
      </c>
      <c r="Z7" s="12">
        <v>2.5125785754662191</v>
      </c>
      <c r="AC7" s="19">
        <v>19039</v>
      </c>
      <c r="AD7" s="12">
        <v>5.7718507749764862</v>
      </c>
      <c r="AF7" s="19">
        <f t="shared" si="5"/>
        <v>19039</v>
      </c>
      <c r="AG7" s="12">
        <f t="shared" si="6"/>
        <v>3.2592721995102671</v>
      </c>
      <c r="AJ7" s="19">
        <v>19039</v>
      </c>
      <c r="AK7" s="20">
        <v>77.670346338628974</v>
      </c>
      <c r="AO7" s="21">
        <v>19039</v>
      </c>
      <c r="AP7" s="12">
        <v>4.5883646640096014</v>
      </c>
      <c r="AQ7" s="13">
        <v>34.259557298838054</v>
      </c>
      <c r="AR7" s="13">
        <f t="shared" si="7"/>
        <v>186.32828508402889</v>
      </c>
      <c r="AT7" s="21">
        <v>19039</v>
      </c>
      <c r="AU7" s="12">
        <v>1.7485284152055436</v>
      </c>
      <c r="AV7" s="13">
        <f t="shared" si="2"/>
        <v>8.1057629587326865</v>
      </c>
      <c r="AW7" s="13">
        <f t="shared" si="8"/>
        <v>44.08500957043978</v>
      </c>
      <c r="AY7" s="19">
        <v>19039</v>
      </c>
      <c r="AZ7" s="22">
        <v>18.386664849831007</v>
      </c>
      <c r="BA7" s="7"/>
      <c r="BB7" s="7"/>
    </row>
    <row r="8" spans="1:54" x14ac:dyDescent="0.25">
      <c r="A8" s="5">
        <v>19129</v>
      </c>
      <c r="B8" s="1">
        <v>9363.886099939753</v>
      </c>
      <c r="C8">
        <f t="shared" si="3"/>
        <v>50777.235128526248</v>
      </c>
      <c r="G8" s="5">
        <v>19129</v>
      </c>
      <c r="H8" s="1">
        <v>9877.4216357805963</v>
      </c>
      <c r="I8" s="1">
        <f t="shared" si="4"/>
        <v>53561.967276262643</v>
      </c>
      <c r="M8" s="21">
        <v>19129</v>
      </c>
      <c r="N8" s="12">
        <v>5</v>
      </c>
      <c r="Q8" s="21">
        <v>19129</v>
      </c>
      <c r="R8" s="12">
        <v>5.2599999999999971</v>
      </c>
      <c r="U8" s="19">
        <f t="shared" si="0"/>
        <v>19129</v>
      </c>
      <c r="V8" s="12">
        <f t="shared" si="1"/>
        <v>0.25999999999999712</v>
      </c>
      <c r="Y8" s="19">
        <v>19129</v>
      </c>
      <c r="Z8" s="12">
        <v>2.5335326342426585</v>
      </c>
      <c r="AC8" s="19">
        <v>19129</v>
      </c>
      <c r="AD8" s="12">
        <v>5.8028048337529263</v>
      </c>
      <c r="AF8" s="19">
        <f t="shared" si="5"/>
        <v>19129</v>
      </c>
      <c r="AG8" s="12">
        <f t="shared" si="6"/>
        <v>3.2692721995102678</v>
      </c>
      <c r="AJ8" s="19">
        <v>19129</v>
      </c>
      <c r="AK8" s="20">
        <v>78.062343643629006</v>
      </c>
      <c r="AO8" s="21">
        <v>19129</v>
      </c>
      <c r="AP8" s="12">
        <v>4.3776949988174554</v>
      </c>
      <c r="AQ8" s="13">
        <v>32.686567792927619</v>
      </c>
      <c r="AR8" s="13">
        <f t="shared" si="7"/>
        <v>177.2483689626124</v>
      </c>
      <c r="AT8" s="21">
        <v>19129</v>
      </c>
      <c r="AU8" s="12">
        <v>1.7215176704840789</v>
      </c>
      <c r="AV8" s="13">
        <f t="shared" si="2"/>
        <v>7.9805475535113217</v>
      </c>
      <c r="AW8" s="13">
        <f t="shared" si="8"/>
        <v>43.275850993279015</v>
      </c>
      <c r="AY8" s="19">
        <v>19129</v>
      </c>
      <c r="AZ8" s="22">
        <v>18.441110620218065</v>
      </c>
      <c r="BA8" s="7"/>
      <c r="BB8" s="7"/>
    </row>
    <row r="9" spans="1:54" x14ac:dyDescent="0.25">
      <c r="A9" s="5">
        <v>19221</v>
      </c>
      <c r="B9" s="1">
        <v>9405.1422619151108</v>
      </c>
      <c r="C9">
        <f t="shared" si="3"/>
        <v>49771.109925099889</v>
      </c>
      <c r="G9" s="5">
        <v>19221</v>
      </c>
      <c r="H9" s="1">
        <v>10043.566693671799</v>
      </c>
      <c r="I9" s="1">
        <f t="shared" si="4"/>
        <v>53149.590727086332</v>
      </c>
      <c r="M9" s="21">
        <v>19221</v>
      </c>
      <c r="N9" s="12">
        <v>5</v>
      </c>
      <c r="Q9" s="21">
        <v>19221</v>
      </c>
      <c r="R9" s="12">
        <v>5.2599999999999971</v>
      </c>
      <c r="U9" s="19">
        <f t="shared" si="0"/>
        <v>19221</v>
      </c>
      <c r="V9" s="12">
        <f t="shared" si="1"/>
        <v>0.25999999999999712</v>
      </c>
      <c r="Y9" s="19">
        <v>19221</v>
      </c>
      <c r="Z9" s="12">
        <v>2.5444866930190981</v>
      </c>
      <c r="AC9" s="19">
        <v>19221</v>
      </c>
      <c r="AD9" s="12">
        <v>5.8337588925293655</v>
      </c>
      <c r="AF9" s="19">
        <f t="shared" si="5"/>
        <v>19221</v>
      </c>
      <c r="AG9" s="12">
        <f t="shared" si="6"/>
        <v>3.2892721995102674</v>
      </c>
      <c r="AJ9" s="19">
        <v>19221</v>
      </c>
      <c r="AK9" s="20">
        <v>80.534442141482216</v>
      </c>
      <c r="AO9" s="21">
        <v>19221</v>
      </c>
      <c r="AP9" s="12">
        <v>4.4114814361500345</v>
      </c>
      <c r="AQ9" s="13">
        <v>32.938838148594513</v>
      </c>
      <c r="AR9" s="13">
        <f t="shared" si="7"/>
        <v>174.30916924428848</v>
      </c>
      <c r="AT9" s="21">
        <v>19221</v>
      </c>
      <c r="AU9" s="12">
        <v>1.7705114036525136</v>
      </c>
      <c r="AV9" s="13">
        <f t="shared" si="2"/>
        <v>8.2076708785160513</v>
      </c>
      <c r="AW9" s="13">
        <f t="shared" si="8"/>
        <v>43.434206325389731</v>
      </c>
      <c r="AY9" s="19">
        <v>19221</v>
      </c>
      <c r="AZ9" s="22">
        <v>18.896790278675375</v>
      </c>
      <c r="BA9" s="7"/>
      <c r="BB9" s="7"/>
    </row>
    <row r="10" spans="1:54" x14ac:dyDescent="0.25">
      <c r="A10" s="5">
        <v>19313</v>
      </c>
      <c r="B10" s="1">
        <v>9566.6265183156756</v>
      </c>
      <c r="C10">
        <f t="shared" si="3"/>
        <v>50391.795841898813</v>
      </c>
      <c r="G10" s="5">
        <v>19313</v>
      </c>
      <c r="H10" s="1">
        <v>10111.901140232329</v>
      </c>
      <c r="I10" s="1">
        <f t="shared" si="4"/>
        <v>53264.006581263006</v>
      </c>
      <c r="M10" s="21">
        <v>19313</v>
      </c>
      <c r="N10" s="12">
        <v>5</v>
      </c>
      <c r="Q10" s="21">
        <v>19313</v>
      </c>
      <c r="R10" s="12">
        <v>5.1599999999999975</v>
      </c>
      <c r="U10" s="19">
        <f t="shared" si="0"/>
        <v>19313</v>
      </c>
      <c r="V10" s="12">
        <f t="shared" si="1"/>
        <v>0.15999999999999748</v>
      </c>
      <c r="Y10" s="19">
        <v>19313</v>
      </c>
      <c r="Z10" s="12">
        <v>2.5477022371014293</v>
      </c>
      <c r="AC10" s="19">
        <v>19313</v>
      </c>
      <c r="AD10" s="12">
        <v>5.8569744366116963</v>
      </c>
      <c r="AF10" s="19">
        <f t="shared" si="5"/>
        <v>19313</v>
      </c>
      <c r="AG10" s="12">
        <f t="shared" si="6"/>
        <v>3.309272199510267</v>
      </c>
      <c r="AJ10" s="19">
        <v>19313</v>
      </c>
      <c r="AK10" s="20">
        <v>80.709085571064151</v>
      </c>
      <c r="AO10" s="21">
        <v>19313</v>
      </c>
      <c r="AP10" s="12">
        <v>4.4594174325423843</v>
      </c>
      <c r="AQ10" s="13">
        <v>33.296757829208012</v>
      </c>
      <c r="AR10" s="13">
        <f t="shared" si="7"/>
        <v>175.38924714100875</v>
      </c>
      <c r="AT10" s="21">
        <v>19313</v>
      </c>
      <c r="AU10" s="12">
        <v>1.8601965739813635</v>
      </c>
      <c r="AV10" s="13">
        <f t="shared" si="2"/>
        <v>8.6234300536471942</v>
      </c>
      <c r="AW10" s="13">
        <f t="shared" si="8"/>
        <v>45.423548822390096</v>
      </c>
      <c r="AY10" s="19">
        <v>19313</v>
      </c>
      <c r="AZ10" s="22">
        <v>18.984492135049887</v>
      </c>
      <c r="BA10" s="7"/>
      <c r="BB10" s="7"/>
    </row>
    <row r="11" spans="1:54" x14ac:dyDescent="0.25">
      <c r="A11" s="5">
        <v>19405</v>
      </c>
      <c r="B11" s="1">
        <v>9866.3209787078158</v>
      </c>
      <c r="C11">
        <f t="shared" si="3"/>
        <v>52688.973843349733</v>
      </c>
      <c r="G11" s="5">
        <v>19405</v>
      </c>
      <c r="H11" s="1">
        <v>10152.594859950839</v>
      </c>
      <c r="I11" s="1">
        <f t="shared" si="4"/>
        <v>54217.758186915991</v>
      </c>
      <c r="M11" s="21">
        <v>19405</v>
      </c>
      <c r="N11" s="12">
        <v>5</v>
      </c>
      <c r="Q11" s="21">
        <v>19405</v>
      </c>
      <c r="R11" s="12">
        <v>5.1599999999999975</v>
      </c>
      <c r="U11" s="19">
        <f t="shared" si="0"/>
        <v>19405</v>
      </c>
      <c r="V11" s="12">
        <f t="shared" si="1"/>
        <v>0.15999999999999748</v>
      </c>
      <c r="Y11" s="19">
        <v>19405</v>
      </c>
      <c r="Z11" s="12">
        <v>2.5918555578807112</v>
      </c>
      <c r="AC11" s="19">
        <v>19405</v>
      </c>
      <c r="AD11" s="12">
        <v>5.911127757390978</v>
      </c>
      <c r="AF11" s="19">
        <f t="shared" si="5"/>
        <v>19405</v>
      </c>
      <c r="AG11" s="12">
        <f t="shared" si="6"/>
        <v>3.3192721995102668</v>
      </c>
      <c r="AJ11" s="19">
        <v>19405</v>
      </c>
      <c r="AK11" s="20">
        <v>78.429508500851441</v>
      </c>
      <c r="AO11" s="21">
        <v>19405</v>
      </c>
      <c r="AP11" s="12">
        <v>4.6674743995959744</v>
      </c>
      <c r="AQ11" s="13">
        <v>34.850239321231818</v>
      </c>
      <c r="AR11" s="13">
        <f t="shared" si="7"/>
        <v>186.11023825330182</v>
      </c>
      <c r="AT11" s="21">
        <v>19405</v>
      </c>
      <c r="AU11" s="12">
        <v>1.7974872108312991</v>
      </c>
      <c r="AV11" s="13">
        <f t="shared" si="2"/>
        <v>8.3327243215772029</v>
      </c>
      <c r="AW11" s="13">
        <f t="shared" si="8"/>
        <v>44.499129388848083</v>
      </c>
      <c r="AY11" s="19">
        <v>19405</v>
      </c>
      <c r="AZ11" s="22">
        <v>18.725589547523743</v>
      </c>
      <c r="BA11" s="7"/>
      <c r="BB11" s="7"/>
    </row>
    <row r="12" spans="1:54" x14ac:dyDescent="0.25">
      <c r="A12" s="5">
        <v>19494</v>
      </c>
      <c r="B12" s="1">
        <v>9961.5078806181446</v>
      </c>
      <c r="C12">
        <f t="shared" si="3"/>
        <v>53524.62446099997</v>
      </c>
      <c r="G12" s="5">
        <v>19494</v>
      </c>
      <c r="H12" s="1">
        <v>10252.537860524109</v>
      </c>
      <c r="I12" s="1">
        <f t="shared" si="4"/>
        <v>55088.370689788033</v>
      </c>
      <c r="M12" s="21">
        <v>19494</v>
      </c>
      <c r="N12" s="12">
        <v>5</v>
      </c>
      <c r="Q12" s="21">
        <v>19494</v>
      </c>
      <c r="R12" s="12">
        <v>5.0599999999999969</v>
      </c>
      <c r="U12" s="19">
        <f t="shared" si="0"/>
        <v>19494</v>
      </c>
      <c r="V12" s="12">
        <f t="shared" si="1"/>
        <v>5.9999999999996945E-2</v>
      </c>
      <c r="Y12" s="19">
        <v>19494</v>
      </c>
      <c r="Z12" s="12">
        <v>2.5996573080054537</v>
      </c>
      <c r="AC12" s="19">
        <v>19494</v>
      </c>
      <c r="AD12" s="12">
        <v>5.9189295075157204</v>
      </c>
      <c r="AF12" s="19">
        <f t="shared" si="5"/>
        <v>19494</v>
      </c>
      <c r="AG12" s="12">
        <f t="shared" si="6"/>
        <v>3.3192721995102668</v>
      </c>
      <c r="AJ12" s="19">
        <v>19494</v>
      </c>
      <c r="AK12" s="20">
        <v>78.313427010335346</v>
      </c>
      <c r="AO12" s="21">
        <v>19494</v>
      </c>
      <c r="AP12" s="12">
        <v>4.4928974987863377</v>
      </c>
      <c r="AQ12" s="13">
        <v>33.546740629583624</v>
      </c>
      <c r="AR12" s="13">
        <f t="shared" si="7"/>
        <v>180.25149561771082</v>
      </c>
      <c r="AT12" s="21">
        <v>19494</v>
      </c>
      <c r="AU12" s="12">
        <v>1.783492306621506</v>
      </c>
      <c r="AV12" s="13">
        <f t="shared" si="2"/>
        <v>8.2678472654377302</v>
      </c>
      <c r="AW12" s="13">
        <f t="shared" si="8"/>
        <v>44.424340700918002</v>
      </c>
      <c r="AY12" s="19">
        <v>19494</v>
      </c>
      <c r="AZ12" s="22">
        <v>18.6110747733998</v>
      </c>
      <c r="BA12" s="7"/>
      <c r="BB12" s="7"/>
    </row>
    <row r="13" spans="1:54" x14ac:dyDescent="0.25">
      <c r="A13" s="5">
        <v>19586</v>
      </c>
      <c r="B13" s="1">
        <v>10140.778389126306</v>
      </c>
      <c r="C13">
        <f t="shared" si="3"/>
        <v>53909.066899966987</v>
      </c>
      <c r="G13" s="5">
        <v>19586</v>
      </c>
      <c r="H13" s="1">
        <v>10440.605007861619</v>
      </c>
      <c r="I13" s="1">
        <f t="shared" si="4"/>
        <v>55502.965575942835</v>
      </c>
      <c r="M13" s="21">
        <v>19586</v>
      </c>
      <c r="N13" s="12">
        <v>4.9555555555555557</v>
      </c>
      <c r="Q13" s="21">
        <v>19586</v>
      </c>
      <c r="R13" s="12">
        <v>5.0599999999999969</v>
      </c>
      <c r="U13" s="19">
        <f t="shared" si="0"/>
        <v>19586</v>
      </c>
      <c r="V13" s="12">
        <f t="shared" si="1"/>
        <v>0.10444444444444123</v>
      </c>
      <c r="Y13" s="19">
        <v>19586</v>
      </c>
      <c r="Z13" s="12">
        <v>2.6206485573817355</v>
      </c>
      <c r="AC13" s="19">
        <v>19586</v>
      </c>
      <c r="AD13" s="12">
        <v>5.8799207568920027</v>
      </c>
      <c r="AF13" s="19">
        <f t="shared" si="5"/>
        <v>19586</v>
      </c>
      <c r="AG13" s="12">
        <f t="shared" si="6"/>
        <v>3.2592721995102671</v>
      </c>
      <c r="AJ13" s="19">
        <v>19586</v>
      </c>
      <c r="AK13" s="20">
        <v>79.953191569696543</v>
      </c>
      <c r="AO13" s="21">
        <v>19586</v>
      </c>
      <c r="AP13" s="12">
        <v>4.5649242687117768</v>
      </c>
      <c r="AQ13" s="13">
        <v>34.084536866806509</v>
      </c>
      <c r="AR13" s="13">
        <f t="shared" si="7"/>
        <v>181.19571375086255</v>
      </c>
      <c r="AT13" s="21">
        <v>19586</v>
      </c>
      <c r="AU13" s="12">
        <v>1.8466433940095719</v>
      </c>
      <c r="AV13" s="13">
        <f t="shared" si="2"/>
        <v>8.5606007262922414</v>
      </c>
      <c r="AW13" s="13">
        <f t="shared" si="8"/>
        <v>45.508735084127515</v>
      </c>
      <c r="AY13" s="19">
        <v>19586</v>
      </c>
      <c r="AZ13" s="22">
        <v>18.810895777408671</v>
      </c>
      <c r="BA13" s="7"/>
      <c r="BB13" s="7"/>
    </row>
    <row r="14" spans="1:54" x14ac:dyDescent="0.25">
      <c r="A14" s="5">
        <v>19678</v>
      </c>
      <c r="B14" s="1">
        <v>10304.106465382383</v>
      </c>
      <c r="C14">
        <f t="shared" si="3"/>
        <v>54524.277532425978</v>
      </c>
      <c r="G14" s="5">
        <v>19678</v>
      </c>
      <c r="H14" s="1">
        <v>10544.38247992753</v>
      </c>
      <c r="I14" s="1">
        <f t="shared" si="4"/>
        <v>55795.700352585925</v>
      </c>
      <c r="M14" s="21">
        <v>19678</v>
      </c>
      <c r="N14" s="12">
        <v>4.5</v>
      </c>
      <c r="Q14" s="21">
        <v>19678</v>
      </c>
      <c r="R14" s="12">
        <v>4.9599999999999973</v>
      </c>
      <c r="U14" s="19">
        <f t="shared" si="0"/>
        <v>19678</v>
      </c>
      <c r="V14" s="12">
        <f t="shared" si="1"/>
        <v>0.4599999999999973</v>
      </c>
      <c r="Y14" s="19">
        <v>19678</v>
      </c>
      <c r="Z14" s="12">
        <v>2.6229750521424986</v>
      </c>
      <c r="AC14" s="19">
        <v>19678</v>
      </c>
      <c r="AD14" s="12">
        <v>5.5522472516527666</v>
      </c>
      <c r="AF14" s="19">
        <f t="shared" si="5"/>
        <v>19678</v>
      </c>
      <c r="AG14" s="12">
        <f t="shared" si="6"/>
        <v>2.929272199510268</v>
      </c>
      <c r="AJ14" s="19">
        <v>19678</v>
      </c>
      <c r="AK14" s="20">
        <v>80.455319285374344</v>
      </c>
      <c r="AO14" s="21">
        <v>19678</v>
      </c>
      <c r="AP14" s="12">
        <v>4.6145276041090781</v>
      </c>
      <c r="AQ14" s="13">
        <v>34.454905927615265</v>
      </c>
      <c r="AR14" s="13">
        <f t="shared" si="7"/>
        <v>182.31846298001233</v>
      </c>
      <c r="AT14" s="21">
        <v>19678</v>
      </c>
      <c r="AU14" s="12">
        <v>2.0183132827697796</v>
      </c>
      <c r="AV14" s="13">
        <f t="shared" si="2"/>
        <v>9.3564216082072083</v>
      </c>
      <c r="AW14" s="13">
        <f t="shared" si="8"/>
        <v>49.509594081755793</v>
      </c>
      <c r="AY14" s="19">
        <v>19678</v>
      </c>
      <c r="AZ14" s="22">
        <v>18.898198988981481</v>
      </c>
      <c r="BA14" s="7"/>
      <c r="BB14" s="7"/>
    </row>
    <row r="15" spans="1:54" x14ac:dyDescent="0.25">
      <c r="A15" s="5">
        <v>19770</v>
      </c>
      <c r="B15" s="1">
        <v>10555.559442938375</v>
      </c>
      <c r="C15">
        <f t="shared" si="3"/>
        <v>56884.496047703011</v>
      </c>
      <c r="G15" s="5">
        <v>19770</v>
      </c>
      <c r="H15" s="1">
        <v>10631.394482453867</v>
      </c>
      <c r="I15" s="1">
        <f t="shared" si="4"/>
        <v>57293.175287199163</v>
      </c>
      <c r="M15" s="21">
        <v>19770</v>
      </c>
      <c r="N15" s="12">
        <v>4.5</v>
      </c>
      <c r="Q15" s="21">
        <v>19770</v>
      </c>
      <c r="R15" s="12">
        <v>4.9599999999999973</v>
      </c>
      <c r="U15" s="19">
        <f t="shared" si="0"/>
        <v>19770</v>
      </c>
      <c r="V15" s="12">
        <f t="shared" si="1"/>
        <v>0.4599999999999973</v>
      </c>
      <c r="Y15" s="19">
        <v>19770</v>
      </c>
      <c r="Z15" s="12">
        <v>2.8494009615604758</v>
      </c>
      <c r="AC15" s="19">
        <v>19770</v>
      </c>
      <c r="AD15" s="12">
        <v>5.8386731610707443</v>
      </c>
      <c r="AF15" s="19">
        <f t="shared" si="5"/>
        <v>19770</v>
      </c>
      <c r="AG15" s="12">
        <f t="shared" si="6"/>
        <v>2.9892721995102685</v>
      </c>
      <c r="AJ15" s="19">
        <v>19770</v>
      </c>
      <c r="AK15" s="20">
        <v>77.332709822551081</v>
      </c>
      <c r="AO15" s="21">
        <v>19770</v>
      </c>
      <c r="AP15" s="12">
        <v>4.9048036063550935</v>
      </c>
      <c r="AQ15" s="13">
        <v>36.622285388413104</v>
      </c>
      <c r="AR15" s="13">
        <f t="shared" si="7"/>
        <v>197.35952980007289</v>
      </c>
      <c r="AT15" s="21">
        <v>19770</v>
      </c>
      <c r="AU15" s="12">
        <v>2.0275655738177059</v>
      </c>
      <c r="AV15" s="13">
        <f t="shared" si="2"/>
        <v>9.3993130347390874</v>
      </c>
      <c r="AW15" s="13">
        <f t="shared" si="8"/>
        <v>50.653419941037278</v>
      </c>
      <c r="AY15" s="19">
        <v>19770</v>
      </c>
      <c r="AZ15" s="22">
        <v>18.556127198677373</v>
      </c>
      <c r="BA15" s="7"/>
      <c r="BB15" s="7"/>
    </row>
    <row r="16" spans="1:54" x14ac:dyDescent="0.25">
      <c r="A16" s="5">
        <v>19859</v>
      </c>
      <c r="B16" s="1">
        <v>10841.91238127271</v>
      </c>
      <c r="C16">
        <f t="shared" si="3"/>
        <v>57990.369136463793</v>
      </c>
      <c r="G16" s="5">
        <v>19859</v>
      </c>
      <c r="H16" s="1">
        <v>10788.99939668504</v>
      </c>
      <c r="I16" s="1">
        <f t="shared" si="4"/>
        <v>57707.352321676466</v>
      </c>
      <c r="M16" s="21">
        <v>19859</v>
      </c>
      <c r="N16" s="12">
        <v>4.5888888888888886</v>
      </c>
      <c r="Q16" s="21">
        <v>19859</v>
      </c>
      <c r="R16" s="12">
        <v>5.0599999999999969</v>
      </c>
      <c r="U16" s="19">
        <f t="shared" si="0"/>
        <v>19859</v>
      </c>
      <c r="V16" s="12">
        <f t="shared" si="1"/>
        <v>0.47111111111110837</v>
      </c>
      <c r="Y16" s="19">
        <v>19859</v>
      </c>
      <c r="Z16" s="12">
        <v>2.8434592035394139</v>
      </c>
      <c r="AC16" s="19">
        <v>19859</v>
      </c>
      <c r="AD16" s="12">
        <v>5.9527314030496816</v>
      </c>
      <c r="AF16" s="19">
        <f t="shared" si="5"/>
        <v>19859</v>
      </c>
      <c r="AG16" s="12">
        <f t="shared" si="6"/>
        <v>3.1092721995102677</v>
      </c>
      <c r="AJ16" s="19">
        <v>19859</v>
      </c>
      <c r="AK16" s="20">
        <v>77.805430079672675</v>
      </c>
      <c r="AO16" s="21">
        <v>19859</v>
      </c>
      <c r="AP16" s="12">
        <v>5.0305091653077803</v>
      </c>
      <c r="AQ16" s="13">
        <v>37.560880533978249</v>
      </c>
      <c r="AR16" s="13">
        <f t="shared" si="7"/>
        <v>200.90268678230404</v>
      </c>
      <c r="AT16" s="21">
        <v>19859</v>
      </c>
      <c r="AU16" s="12">
        <v>1.9761094757366293</v>
      </c>
      <c r="AV16" s="13">
        <f t="shared" si="2"/>
        <v>9.1607747701050091</v>
      </c>
      <c r="AW16" s="13">
        <f t="shared" si="8"/>
        <v>48.998432362541635</v>
      </c>
      <c r="AY16" s="19">
        <v>19859</v>
      </c>
      <c r="AZ16" s="22">
        <v>18.696056849990665</v>
      </c>
      <c r="BA16" s="7"/>
      <c r="BB16" s="7"/>
    </row>
    <row r="17" spans="1:54" x14ac:dyDescent="0.25">
      <c r="A17" s="5">
        <v>19951</v>
      </c>
      <c r="B17" s="1">
        <v>10961.207465579917</v>
      </c>
      <c r="C17">
        <f t="shared" si="3"/>
        <v>57743.188556562847</v>
      </c>
      <c r="G17" s="5">
        <v>19951</v>
      </c>
      <c r="H17" s="1">
        <v>11029.955095473182</v>
      </c>
      <c r="I17" s="1">
        <f t="shared" si="4"/>
        <v>58105.348233606572</v>
      </c>
      <c r="M17" s="21">
        <v>19951</v>
      </c>
      <c r="N17" s="12">
        <v>5.5</v>
      </c>
      <c r="Q17" s="21">
        <v>19951</v>
      </c>
      <c r="R17" s="12">
        <v>5.3599999999999977</v>
      </c>
      <c r="U17" s="19">
        <f t="shared" si="0"/>
        <v>19951</v>
      </c>
      <c r="V17" s="12">
        <f t="shared" si="1"/>
        <v>-0.14000000000000234</v>
      </c>
      <c r="Y17" s="19">
        <v>19951</v>
      </c>
      <c r="Z17" s="12">
        <v>3.1600444480025258</v>
      </c>
      <c r="AC17" s="19">
        <v>19951</v>
      </c>
      <c r="AD17" s="12">
        <v>6.5393166475127931</v>
      </c>
      <c r="AF17" s="19">
        <f t="shared" si="5"/>
        <v>19951</v>
      </c>
      <c r="AG17" s="12">
        <f t="shared" si="6"/>
        <v>3.3792721995102672</v>
      </c>
      <c r="AJ17" s="19">
        <v>19951</v>
      </c>
      <c r="AK17" s="20">
        <v>79.636884213114556</v>
      </c>
      <c r="AO17" s="21">
        <v>19951</v>
      </c>
      <c r="AP17" s="12">
        <v>4.9868920582565623</v>
      </c>
      <c r="AQ17" s="13">
        <v>37.235208341889461</v>
      </c>
      <c r="AR17" s="13">
        <f t="shared" si="7"/>
        <v>196.1535408375625</v>
      </c>
      <c r="AT17" s="21">
        <v>19951</v>
      </c>
      <c r="AU17" s="12">
        <v>2.0109946560764245</v>
      </c>
      <c r="AV17" s="13">
        <f t="shared" si="2"/>
        <v>9.3224941909322538</v>
      </c>
      <c r="AW17" s="13">
        <f t="shared" si="8"/>
        <v>49.110514655876273</v>
      </c>
      <c r="AY17" s="19">
        <v>19951</v>
      </c>
      <c r="AZ17" s="22">
        <v>18.982684779942087</v>
      </c>
      <c r="BA17" s="7"/>
      <c r="BB17" s="7"/>
    </row>
    <row r="18" spans="1:54" x14ac:dyDescent="0.25">
      <c r="A18" s="5">
        <v>20043</v>
      </c>
      <c r="B18" s="1">
        <v>11064.489516395266</v>
      </c>
      <c r="C18">
        <f t="shared" si="3"/>
        <v>57756.664506280518</v>
      </c>
      <c r="G18" s="5">
        <v>20043</v>
      </c>
      <c r="H18" s="1">
        <v>11163.765890480199</v>
      </c>
      <c r="I18" s="1">
        <f t="shared" si="4"/>
        <v>58274.887441276929</v>
      </c>
      <c r="M18" s="21">
        <v>20043</v>
      </c>
      <c r="N18" s="12">
        <v>5.5</v>
      </c>
      <c r="Q18" s="21">
        <v>20043</v>
      </c>
      <c r="R18" s="12">
        <v>5.5599999999999969</v>
      </c>
      <c r="U18" s="19">
        <f t="shared" si="0"/>
        <v>20043</v>
      </c>
      <c r="V18" s="12">
        <f t="shared" si="1"/>
        <v>5.9999999999996945E-2</v>
      </c>
      <c r="Y18" s="19">
        <v>20043</v>
      </c>
      <c r="Z18" s="12">
        <v>3.1800444480025254</v>
      </c>
      <c r="AC18" s="19">
        <v>20043</v>
      </c>
      <c r="AD18" s="12">
        <v>6.5393166475127931</v>
      </c>
      <c r="AF18" s="19">
        <f t="shared" si="5"/>
        <v>20043</v>
      </c>
      <c r="AG18" s="12">
        <f t="shared" si="6"/>
        <v>3.3592721995102677</v>
      </c>
      <c r="AJ18" s="19">
        <v>20043</v>
      </c>
      <c r="AK18" s="20">
        <v>80.15625235633415</v>
      </c>
      <c r="AO18" s="21">
        <v>20043</v>
      </c>
      <c r="AP18" s="12">
        <v>4.9247479472424613</v>
      </c>
      <c r="AQ18" s="13">
        <v>36.771202124429735</v>
      </c>
      <c r="AR18" s="13">
        <f t="shared" si="7"/>
        <v>191.94577223344245</v>
      </c>
      <c r="AT18" s="21">
        <v>20043</v>
      </c>
      <c r="AU18" s="12">
        <v>2.1575768992808948</v>
      </c>
      <c r="AV18" s="13">
        <f t="shared" si="2"/>
        <v>10.002014699173506</v>
      </c>
      <c r="AW18" s="13">
        <f t="shared" si="8"/>
        <v>52.210543153486164</v>
      </c>
      <c r="AY18" s="19">
        <v>20043</v>
      </c>
      <c r="AZ18" s="22">
        <v>19.157078427186708</v>
      </c>
      <c r="BA18" s="7"/>
      <c r="BB18" s="7"/>
    </row>
    <row r="19" spans="1:54" x14ac:dyDescent="0.25">
      <c r="A19" s="5">
        <v>20135</v>
      </c>
      <c r="B19" s="1">
        <v>11109.038815729584</v>
      </c>
      <c r="C19">
        <f t="shared" si="3"/>
        <v>58012.932480023665</v>
      </c>
      <c r="G19" s="5">
        <v>20135</v>
      </c>
      <c r="H19" s="1">
        <v>11254.485103384832</v>
      </c>
      <c r="I19" s="1">
        <f t="shared" si="4"/>
        <v>58772.473049210144</v>
      </c>
      <c r="M19" s="21">
        <v>20135</v>
      </c>
      <c r="N19" s="12">
        <v>5.5</v>
      </c>
      <c r="Q19" s="21">
        <v>20135</v>
      </c>
      <c r="R19" s="12">
        <v>5.3599999999999977</v>
      </c>
      <c r="U19" s="19">
        <f t="shared" si="0"/>
        <v>20135</v>
      </c>
      <c r="V19" s="12">
        <f t="shared" si="1"/>
        <v>-0.14000000000000234</v>
      </c>
      <c r="Y19" s="19">
        <v>20135</v>
      </c>
      <c r="Z19" s="12">
        <v>3.1349180319540997</v>
      </c>
      <c r="AC19" s="19">
        <v>20135</v>
      </c>
      <c r="AD19" s="12">
        <v>6.4841902314643676</v>
      </c>
      <c r="AF19" s="19">
        <f t="shared" si="5"/>
        <v>20135</v>
      </c>
      <c r="AG19" s="12">
        <f t="shared" si="6"/>
        <v>3.3492721995102679</v>
      </c>
      <c r="AJ19" s="19">
        <v>20135</v>
      </c>
      <c r="AK19" s="20">
        <v>78.995480611511383</v>
      </c>
      <c r="AO19" s="21">
        <v>20135</v>
      </c>
      <c r="AP19" s="12">
        <v>5.1816876809073973</v>
      </c>
      <c r="AQ19" s="13">
        <v>38.689672466791272</v>
      </c>
      <c r="AR19" s="13">
        <f t="shared" si="7"/>
        <v>202.04280439745546</v>
      </c>
      <c r="AT19" s="21">
        <v>20135</v>
      </c>
      <c r="AU19" s="12">
        <v>2.1289438525085917</v>
      </c>
      <c r="AV19" s="13">
        <f t="shared" si="2"/>
        <v>9.8692786864760453</v>
      </c>
      <c r="AW19" s="13">
        <f t="shared" si="8"/>
        <v>51.5387341391218</v>
      </c>
      <c r="AY19" s="19">
        <v>20135</v>
      </c>
      <c r="AZ19" s="22">
        <v>19.149245419639666</v>
      </c>
      <c r="BA19" s="7"/>
      <c r="BB19" s="7"/>
    </row>
    <row r="20" spans="1:54" x14ac:dyDescent="0.25">
      <c r="A20" s="5">
        <v>20224</v>
      </c>
      <c r="B20" s="1">
        <v>11100.652845704351</v>
      </c>
      <c r="C20">
        <f t="shared" si="3"/>
        <v>57040.812039109311</v>
      </c>
      <c r="G20" s="5">
        <v>20224</v>
      </c>
      <c r="H20" s="1">
        <v>11406.947289692946</v>
      </c>
      <c r="I20" s="1">
        <f t="shared" si="4"/>
        <v>58614.709002740405</v>
      </c>
      <c r="M20" s="21">
        <v>20224</v>
      </c>
      <c r="N20" s="12">
        <v>5.5</v>
      </c>
      <c r="Q20" s="21">
        <v>20224</v>
      </c>
      <c r="R20" s="12">
        <v>5.5599999999999969</v>
      </c>
      <c r="U20" s="19">
        <f t="shared" si="0"/>
        <v>20224</v>
      </c>
      <c r="V20" s="12">
        <f t="shared" si="1"/>
        <v>5.9999999999996945E-2</v>
      </c>
      <c r="Y20" s="19">
        <v>20224</v>
      </c>
      <c r="Z20" s="12">
        <v>3.1429943743459408</v>
      </c>
      <c r="AC20" s="19">
        <v>20224</v>
      </c>
      <c r="AD20" s="12">
        <v>6.4922665738562078</v>
      </c>
      <c r="AF20" s="19">
        <f t="shared" si="5"/>
        <v>20224</v>
      </c>
      <c r="AG20" s="12">
        <f t="shared" si="6"/>
        <v>3.349272199510267</v>
      </c>
      <c r="AJ20" s="19">
        <v>20224</v>
      </c>
      <c r="AK20" s="20">
        <v>80.368979581058667</v>
      </c>
      <c r="AO20" s="21">
        <v>20224</v>
      </c>
      <c r="AP20" s="12">
        <v>5.2993149985685015</v>
      </c>
      <c r="AQ20" s="13">
        <v>39.567950486175562</v>
      </c>
      <c r="AR20" s="13">
        <f t="shared" si="7"/>
        <v>203.32029636690393</v>
      </c>
      <c r="AT20" s="21">
        <v>20224</v>
      </c>
      <c r="AU20" s="12">
        <v>2.0610821831933044</v>
      </c>
      <c r="AV20" s="13">
        <f t="shared" si="2"/>
        <v>9.5546880852195244</v>
      </c>
      <c r="AW20" s="13">
        <f t="shared" si="8"/>
        <v>49.096857161173816</v>
      </c>
      <c r="AY20" s="19">
        <v>20224</v>
      </c>
      <c r="AZ20" s="22">
        <v>19.460895539308467</v>
      </c>
      <c r="BA20" s="7"/>
      <c r="BB20" s="7"/>
    </row>
    <row r="21" spans="1:54" x14ac:dyDescent="0.25">
      <c r="A21" s="5">
        <v>20316</v>
      </c>
      <c r="B21" s="1">
        <v>11138.814318722805</v>
      </c>
      <c r="C21">
        <f t="shared" si="3"/>
        <v>56138.605725180518</v>
      </c>
      <c r="G21" s="5">
        <v>20316</v>
      </c>
      <c r="H21" s="1">
        <v>11663.693832370265</v>
      </c>
      <c r="I21" s="1">
        <f t="shared" si="4"/>
        <v>58783.950483316134</v>
      </c>
      <c r="M21" s="21">
        <v>20316</v>
      </c>
      <c r="N21" s="12">
        <v>5.5</v>
      </c>
      <c r="Q21" s="21">
        <v>20316</v>
      </c>
      <c r="R21" s="12">
        <v>5.5599999999999969</v>
      </c>
      <c r="U21" s="19">
        <f t="shared" si="0"/>
        <v>20316</v>
      </c>
      <c r="V21" s="12">
        <f t="shared" si="1"/>
        <v>5.9999999999996945E-2</v>
      </c>
      <c r="Y21" s="19">
        <v>20316</v>
      </c>
      <c r="Z21" s="12">
        <v>3.1510707167377809</v>
      </c>
      <c r="AC21" s="19">
        <v>20316</v>
      </c>
      <c r="AD21" s="12">
        <v>6.5003429162480488</v>
      </c>
      <c r="AF21" s="19">
        <f t="shared" si="5"/>
        <v>20316</v>
      </c>
      <c r="AG21" s="12">
        <f t="shared" si="6"/>
        <v>3.3492721995102679</v>
      </c>
      <c r="AJ21" s="19">
        <v>20316</v>
      </c>
      <c r="AK21" s="20">
        <v>82.019494475108786</v>
      </c>
      <c r="AO21" s="21">
        <v>20316</v>
      </c>
      <c r="AP21" s="12">
        <v>5.5623026803630893</v>
      </c>
      <c r="AQ21" s="13">
        <v>41.531578535184401</v>
      </c>
      <c r="AR21" s="13">
        <f t="shared" si="7"/>
        <v>209.31535851281015</v>
      </c>
      <c r="AT21" s="21">
        <v>20316</v>
      </c>
      <c r="AU21" s="12">
        <v>2.0833904636951757</v>
      </c>
      <c r="AV21" s="13">
        <f t="shared" si="2"/>
        <v>9.6581039818058159</v>
      </c>
      <c r="AW21" s="13">
        <f t="shared" si="8"/>
        <v>48.67596101104246</v>
      </c>
      <c r="AY21" s="19">
        <v>20316</v>
      </c>
      <c r="AZ21" s="22">
        <v>19.841629792609154</v>
      </c>
      <c r="BA21" s="7"/>
      <c r="BB21" s="7"/>
    </row>
    <row r="22" spans="1:54" x14ac:dyDescent="0.25">
      <c r="A22" s="5">
        <v>20408</v>
      </c>
      <c r="B22" s="1">
        <v>11295.810866251595</v>
      </c>
      <c r="C22">
        <f t="shared" si="3"/>
        <v>55466.288513260522</v>
      </c>
      <c r="G22" s="5">
        <v>20408</v>
      </c>
      <c r="H22" s="1">
        <v>11828.033850882315</v>
      </c>
      <c r="I22" s="1">
        <f t="shared" si="4"/>
        <v>58079.685105010663</v>
      </c>
      <c r="M22" s="21">
        <v>20408</v>
      </c>
      <c r="N22" s="12">
        <v>5.5</v>
      </c>
      <c r="Q22" s="21">
        <v>20408</v>
      </c>
      <c r="R22" s="12">
        <v>5.5599999999999969</v>
      </c>
      <c r="U22" s="19">
        <f t="shared" si="0"/>
        <v>20408</v>
      </c>
      <c r="V22" s="12">
        <f t="shared" si="1"/>
        <v>5.9999999999996945E-2</v>
      </c>
      <c r="Y22" s="19">
        <v>20408</v>
      </c>
      <c r="Z22" s="12">
        <v>3.1610707167377807</v>
      </c>
      <c r="AC22" s="19">
        <v>20408</v>
      </c>
      <c r="AD22" s="12">
        <v>6.5003429162480488</v>
      </c>
      <c r="AF22" s="19">
        <f t="shared" si="5"/>
        <v>20408</v>
      </c>
      <c r="AG22" s="12">
        <f t="shared" si="6"/>
        <v>3.3392721995102681</v>
      </c>
      <c r="AJ22" s="19">
        <v>20408</v>
      </c>
      <c r="AK22" s="20">
        <v>83.459018331643207</v>
      </c>
      <c r="AO22" s="21">
        <v>20408</v>
      </c>
      <c r="AP22" s="12">
        <v>5.7002988050759198</v>
      </c>
      <c r="AQ22" s="13">
        <v>42.561942616465913</v>
      </c>
      <c r="AR22" s="13">
        <f t="shared" si="7"/>
        <v>208.9936717958814</v>
      </c>
      <c r="AT22" s="21">
        <v>20408</v>
      </c>
      <c r="AU22" s="12">
        <v>2.2417223983528496</v>
      </c>
      <c r="AV22" s="13">
        <f t="shared" si="2"/>
        <v>10.392093272441272</v>
      </c>
      <c r="AW22" s="13">
        <f t="shared" si="8"/>
        <v>51.028726536850876</v>
      </c>
      <c r="AY22" s="19">
        <v>20408</v>
      </c>
      <c r="AZ22" s="22">
        <v>20.365182472144436</v>
      </c>
      <c r="BA22" s="7"/>
      <c r="BB22" s="7"/>
    </row>
    <row r="23" spans="1:54" x14ac:dyDescent="0.25">
      <c r="A23" s="5">
        <v>20500</v>
      </c>
      <c r="B23" s="1">
        <v>11437.413370236736</v>
      </c>
      <c r="C23">
        <f t="shared" si="3"/>
        <v>56478.959950355456</v>
      </c>
      <c r="G23" s="5">
        <v>20500</v>
      </c>
      <c r="H23" s="1">
        <v>11915.014645745123</v>
      </c>
      <c r="I23" s="1">
        <f t="shared" si="4"/>
        <v>58837.397338119343</v>
      </c>
      <c r="M23" s="21">
        <v>20500</v>
      </c>
      <c r="N23" s="12">
        <v>5.5</v>
      </c>
      <c r="Q23" s="21">
        <v>20500</v>
      </c>
      <c r="R23" s="12">
        <v>5.5599999999999969</v>
      </c>
      <c r="U23" s="19">
        <f t="shared" si="0"/>
        <v>20500</v>
      </c>
      <c r="V23" s="12">
        <f t="shared" si="1"/>
        <v>5.9999999999996945E-2</v>
      </c>
      <c r="Y23" s="19">
        <v>20500</v>
      </c>
      <c r="Z23" s="12">
        <v>3.196316632641266</v>
      </c>
      <c r="AC23" s="19">
        <v>20500</v>
      </c>
      <c r="AD23" s="12">
        <v>6.5455888321515339</v>
      </c>
      <c r="AF23" s="19">
        <f t="shared" si="5"/>
        <v>20500</v>
      </c>
      <c r="AG23" s="12">
        <f t="shared" si="6"/>
        <v>3.3492721995102679</v>
      </c>
      <c r="AJ23" s="19">
        <v>20500</v>
      </c>
      <c r="AK23" s="20">
        <v>81.281268541543497</v>
      </c>
      <c r="AO23" s="21">
        <v>20500</v>
      </c>
      <c r="AP23" s="12">
        <v>5.9332301689779356</v>
      </c>
      <c r="AQ23" s="13">
        <v>44.301151679531984</v>
      </c>
      <c r="AR23" s="13">
        <f t="shared" si="7"/>
        <v>218.76300964814394</v>
      </c>
      <c r="AT23" s="21">
        <v>20500</v>
      </c>
      <c r="AU23" s="12">
        <v>2.2183594943139529</v>
      </c>
      <c r="AV23" s="13">
        <f t="shared" si="2"/>
        <v>10.28378839130804</v>
      </c>
      <c r="AW23" s="13">
        <f t="shared" si="8"/>
        <v>50.782257656443797</v>
      </c>
      <c r="AY23" s="19">
        <v>20500</v>
      </c>
      <c r="AZ23" s="22">
        <v>20.250750687141068</v>
      </c>
      <c r="BA23" s="7"/>
      <c r="BB23" s="7"/>
    </row>
    <row r="24" spans="1:54" x14ac:dyDescent="0.25">
      <c r="A24" s="5">
        <v>20590</v>
      </c>
      <c r="B24" s="1">
        <v>11562.035178297054</v>
      </c>
      <c r="C24">
        <f t="shared" si="3"/>
        <v>56453.374202006104</v>
      </c>
      <c r="G24" s="5">
        <v>20590</v>
      </c>
      <c r="H24" s="1">
        <v>12050.817376105811</v>
      </c>
      <c r="I24" s="1">
        <f t="shared" si="4"/>
        <v>58839.926732824548</v>
      </c>
      <c r="M24" s="21">
        <v>20590</v>
      </c>
      <c r="N24" s="12">
        <v>5.5</v>
      </c>
      <c r="Q24" s="21">
        <v>20590</v>
      </c>
      <c r="R24" s="12">
        <v>5.5599999999999969</v>
      </c>
      <c r="U24" s="19">
        <f t="shared" si="0"/>
        <v>20590</v>
      </c>
      <c r="V24" s="12">
        <f t="shared" si="1"/>
        <v>5.9999999999996945E-2</v>
      </c>
      <c r="Y24" s="19">
        <v>20590</v>
      </c>
      <c r="Z24" s="12">
        <v>3.202543534851273</v>
      </c>
      <c r="AC24" s="19">
        <v>20590</v>
      </c>
      <c r="AD24" s="12">
        <v>6.5618157343615406</v>
      </c>
      <c r="AF24" s="19">
        <f t="shared" si="5"/>
        <v>20590</v>
      </c>
      <c r="AG24" s="12">
        <f t="shared" si="6"/>
        <v>3.3592721995102677</v>
      </c>
      <c r="AJ24" s="19">
        <v>20590</v>
      </c>
      <c r="AK24" s="20">
        <v>81.383922612187405</v>
      </c>
      <c r="AO24" s="21">
        <v>20590</v>
      </c>
      <c r="AP24" s="12">
        <v>6.0289308317047441</v>
      </c>
      <c r="AQ24" s="13">
        <v>45.015711784996832</v>
      </c>
      <c r="AR24" s="13">
        <f t="shared" si="7"/>
        <v>219.79597736722874</v>
      </c>
      <c r="AT24" s="21">
        <v>20590</v>
      </c>
      <c r="AU24" s="12">
        <v>2.160014127986583</v>
      </c>
      <c r="AV24" s="13">
        <f t="shared" si="2"/>
        <v>10.013313113310062</v>
      </c>
      <c r="AW24" s="13">
        <f t="shared" si="8"/>
        <v>48.891505990972711</v>
      </c>
      <c r="AY24" s="19">
        <v>20590</v>
      </c>
      <c r="AZ24" s="22">
        <v>20.480680458398872</v>
      </c>
      <c r="BA24" s="7"/>
      <c r="BB24" s="7"/>
    </row>
    <row r="25" spans="1:54" x14ac:dyDescent="0.25">
      <c r="A25" s="5">
        <v>20682</v>
      </c>
      <c r="B25" s="1">
        <v>11681.947534140416</v>
      </c>
      <c r="C25">
        <f t="shared" si="3"/>
        <v>55739.114204358033</v>
      </c>
      <c r="G25" s="5">
        <v>20682</v>
      </c>
      <c r="H25" s="1">
        <v>12288.180053980925</v>
      </c>
      <c r="I25" s="1">
        <f t="shared" si="4"/>
        <v>58631.685289704226</v>
      </c>
      <c r="M25" s="21">
        <v>20682</v>
      </c>
      <c r="N25" s="12">
        <v>5.5</v>
      </c>
      <c r="Q25" s="21">
        <v>20682</v>
      </c>
      <c r="R25" s="12">
        <v>5.6599999999999975</v>
      </c>
      <c r="U25" s="19">
        <f t="shared" si="0"/>
        <v>20682</v>
      </c>
      <c r="V25" s="12">
        <f t="shared" si="1"/>
        <v>0.15999999999999748</v>
      </c>
      <c r="Y25" s="19">
        <v>20682</v>
      </c>
      <c r="Z25" s="12">
        <v>3.2087704370612791</v>
      </c>
      <c r="AC25" s="19">
        <v>20682</v>
      </c>
      <c r="AD25" s="12">
        <v>6.5780426365715465</v>
      </c>
      <c r="AF25" s="19">
        <f t="shared" si="5"/>
        <v>20682</v>
      </c>
      <c r="AG25" s="12">
        <f t="shared" si="6"/>
        <v>3.3692721995102675</v>
      </c>
      <c r="AJ25" s="19">
        <v>20682</v>
      </c>
      <c r="AK25" s="20">
        <v>83.685499454709358</v>
      </c>
      <c r="AO25" s="21">
        <v>20682</v>
      </c>
      <c r="AP25" s="12">
        <v>6.3678775513122261</v>
      </c>
      <c r="AQ25" s="13">
        <v>47.546496805797311</v>
      </c>
      <c r="AR25" s="13">
        <f t="shared" si="7"/>
        <v>226.86282469000045</v>
      </c>
      <c r="AT25" s="21">
        <v>20682</v>
      </c>
      <c r="AU25" s="12">
        <v>2.1938101582710199</v>
      </c>
      <c r="AV25" s="13">
        <f t="shared" si="2"/>
        <v>10.169983492841522</v>
      </c>
      <c r="AW25" s="13">
        <f t="shared" si="8"/>
        <v>48.524945836922114</v>
      </c>
      <c r="AY25" s="19">
        <v>20682</v>
      </c>
      <c r="AZ25" s="22">
        <v>20.958258309076339</v>
      </c>
      <c r="BA25" s="7"/>
      <c r="BB25" s="7"/>
    </row>
    <row r="26" spans="1:54" x14ac:dyDescent="0.25">
      <c r="A26" s="5">
        <v>20774</v>
      </c>
      <c r="B26" s="1">
        <v>11968.016967071717</v>
      </c>
      <c r="C26">
        <f t="shared" si="3"/>
        <v>56304.449048039591</v>
      </c>
      <c r="G26" s="5">
        <v>20774</v>
      </c>
      <c r="H26" s="1">
        <v>12479.444257942145</v>
      </c>
      <c r="I26" s="1">
        <f t="shared" si="4"/>
        <v>58710.497762694489</v>
      </c>
      <c r="M26" s="21">
        <v>20774</v>
      </c>
      <c r="N26" s="12">
        <v>5.5</v>
      </c>
      <c r="Q26" s="21">
        <v>20774</v>
      </c>
      <c r="R26" s="12">
        <v>5.7599999999999971</v>
      </c>
      <c r="U26" s="19">
        <f t="shared" si="0"/>
        <v>20774</v>
      </c>
      <c r="V26" s="12">
        <f t="shared" si="1"/>
        <v>0.25999999999999712</v>
      </c>
      <c r="Y26" s="19">
        <v>20774</v>
      </c>
      <c r="Z26" s="12">
        <v>3.2149973392712861</v>
      </c>
      <c r="AC26" s="19">
        <v>20774</v>
      </c>
      <c r="AD26" s="12">
        <v>6.5942695387815533</v>
      </c>
      <c r="AF26" s="19">
        <f t="shared" si="5"/>
        <v>20774</v>
      </c>
      <c r="AG26" s="12">
        <f t="shared" si="6"/>
        <v>3.3792721995102672</v>
      </c>
      <c r="AJ26" s="19">
        <v>20774</v>
      </c>
      <c r="AK26" s="20">
        <v>84.434220478254673</v>
      </c>
      <c r="AO26" s="21">
        <v>20774</v>
      </c>
      <c r="AP26" s="12">
        <v>6.7085149202594136</v>
      </c>
      <c r="AQ26" s="13">
        <v>50.089905256112935</v>
      </c>
      <c r="AR26" s="13">
        <f t="shared" si="7"/>
        <v>235.65178141654962</v>
      </c>
      <c r="AT26" s="21">
        <v>20774</v>
      </c>
      <c r="AU26" s="12">
        <v>2.2775899567264957</v>
      </c>
      <c r="AV26" s="13">
        <f t="shared" si="2"/>
        <v>10.558366764800335</v>
      </c>
      <c r="AW26" s="13">
        <f t="shared" si="8"/>
        <v>49.672642107280588</v>
      </c>
      <c r="AY26" s="19">
        <v>20774</v>
      </c>
      <c r="AZ26" s="22">
        <v>21.255899257375681</v>
      </c>
      <c r="BA26" s="7"/>
      <c r="BB26" s="7"/>
    </row>
    <row r="27" spans="1:54" x14ac:dyDescent="0.25">
      <c r="A27" s="5">
        <v>20866</v>
      </c>
      <c r="B27" s="1">
        <v>12359.878991555412</v>
      </c>
      <c r="C27">
        <f t="shared" si="3"/>
        <v>58164.34943616714</v>
      </c>
      <c r="G27" s="5">
        <v>20866</v>
      </c>
      <c r="H27" s="1">
        <v>12560.196555718243</v>
      </c>
      <c r="I27" s="1">
        <f t="shared" si="4"/>
        <v>59107.023778539675</v>
      </c>
      <c r="M27" s="21">
        <v>20866</v>
      </c>
      <c r="N27" s="12">
        <v>5.5</v>
      </c>
      <c r="Q27" s="21">
        <v>20866</v>
      </c>
      <c r="R27" s="12">
        <v>5.7599999999999971</v>
      </c>
      <c r="U27" s="19">
        <f t="shared" si="0"/>
        <v>20866</v>
      </c>
      <c r="V27" s="12">
        <f t="shared" si="1"/>
        <v>0.25999999999999712</v>
      </c>
      <c r="Y27" s="19">
        <v>20866</v>
      </c>
      <c r="Z27" s="12">
        <v>3.2941600436307779</v>
      </c>
      <c r="AC27" s="19">
        <v>20866</v>
      </c>
      <c r="AD27" s="12">
        <v>6.6634322431410453</v>
      </c>
      <c r="AF27" s="19">
        <f t="shared" si="5"/>
        <v>20866</v>
      </c>
      <c r="AG27" s="12">
        <f t="shared" si="6"/>
        <v>3.3692721995102675</v>
      </c>
      <c r="AJ27" s="19">
        <v>20866</v>
      </c>
      <c r="AK27" s="20">
        <v>82.45185523688221</v>
      </c>
      <c r="AO27" s="21">
        <v>20866</v>
      </c>
      <c r="AP27" s="12">
        <v>7.0012115993939625</v>
      </c>
      <c r="AQ27" s="13">
        <v>52.275358981847731</v>
      </c>
      <c r="AR27" s="13">
        <f t="shared" si="7"/>
        <v>246.00259021942369</v>
      </c>
      <c r="AT27" s="21">
        <v>20866</v>
      </c>
      <c r="AU27" s="12">
        <v>2.1762106639219883</v>
      </c>
      <c r="AV27" s="13">
        <f t="shared" si="2"/>
        <v>10.088396411873189</v>
      </c>
      <c r="AW27" s="13">
        <f t="shared" si="8"/>
        <v>47.474980503585314</v>
      </c>
      <c r="AY27" s="19">
        <v>20866</v>
      </c>
      <c r="AZ27" s="22">
        <v>21.249922179770696</v>
      </c>
      <c r="BA27" s="7"/>
      <c r="BB27" s="7"/>
    </row>
    <row r="28" spans="1:54" x14ac:dyDescent="0.25">
      <c r="A28" s="5">
        <v>20955</v>
      </c>
      <c r="B28" s="1">
        <v>12378.326997499529</v>
      </c>
      <c r="C28">
        <f t="shared" si="3"/>
        <v>58677.501971604092</v>
      </c>
      <c r="G28" s="5">
        <v>20955</v>
      </c>
      <c r="H28" s="1">
        <v>12733.163902056982</v>
      </c>
      <c r="I28" s="1">
        <f t="shared" si="4"/>
        <v>60359.550213743249</v>
      </c>
      <c r="M28" s="21">
        <v>20955</v>
      </c>
      <c r="N28" s="12">
        <v>5.5</v>
      </c>
      <c r="Q28" s="21">
        <v>20955</v>
      </c>
      <c r="R28" s="12">
        <v>5.7599999999999971</v>
      </c>
      <c r="U28" s="19">
        <f t="shared" si="0"/>
        <v>20955</v>
      </c>
      <c r="V28" s="12">
        <f t="shared" si="1"/>
        <v>0.25999999999999712</v>
      </c>
      <c r="Y28" s="19">
        <v>20955</v>
      </c>
      <c r="Z28" s="12">
        <v>3.3023610424628185</v>
      </c>
      <c r="AC28" s="19">
        <v>20955</v>
      </c>
      <c r="AD28" s="12">
        <v>6.6716332419730859</v>
      </c>
      <c r="AF28" s="19">
        <f t="shared" si="5"/>
        <v>20955</v>
      </c>
      <c r="AG28" s="12">
        <f t="shared" si="6"/>
        <v>3.3692721995102675</v>
      </c>
      <c r="AJ28" s="19">
        <v>20955</v>
      </c>
      <c r="AK28" s="20">
        <v>81.917520814895425</v>
      </c>
      <c r="AO28" s="21">
        <v>20955</v>
      </c>
      <c r="AP28" s="12">
        <v>6.604943331549145</v>
      </c>
      <c r="AQ28" s="13">
        <v>49.316575968276773</v>
      </c>
      <c r="AR28" s="13">
        <f t="shared" si="7"/>
        <v>233.77743084310802</v>
      </c>
      <c r="AT28" s="21">
        <v>20955</v>
      </c>
      <c r="AU28" s="12">
        <v>2.1729742127545029</v>
      </c>
      <c r="AV28" s="13">
        <f t="shared" si="2"/>
        <v>10.073392991989923</v>
      </c>
      <c r="AW28" s="13">
        <f t="shared" si="8"/>
        <v>47.751326755839649</v>
      </c>
      <c r="AY28" s="19">
        <v>20955</v>
      </c>
      <c r="AZ28" s="22">
        <v>21.095524829072982</v>
      </c>
      <c r="BA28" s="7"/>
      <c r="BB28" s="7"/>
    </row>
    <row r="29" spans="1:54" x14ac:dyDescent="0.25">
      <c r="A29" s="5">
        <v>21047</v>
      </c>
      <c r="B29" s="1">
        <v>12513.835117248402</v>
      </c>
      <c r="C29">
        <f t="shared" si="3"/>
        <v>58095.355154727687</v>
      </c>
      <c r="G29" s="5">
        <v>21047</v>
      </c>
      <c r="H29" s="1">
        <v>13050.048559528061</v>
      </c>
      <c r="I29" s="1">
        <f t="shared" si="4"/>
        <v>60584.720730996014</v>
      </c>
      <c r="M29" s="21">
        <v>21047</v>
      </c>
      <c r="N29" s="12">
        <v>5.5</v>
      </c>
      <c r="Q29" s="21">
        <v>21047</v>
      </c>
      <c r="R29" s="12">
        <v>5.7599999999999971</v>
      </c>
      <c r="U29" s="19">
        <f t="shared" si="0"/>
        <v>21047</v>
      </c>
      <c r="V29" s="12">
        <f t="shared" si="1"/>
        <v>0.25999999999999712</v>
      </c>
      <c r="Y29" s="19">
        <v>21047</v>
      </c>
      <c r="Z29" s="12">
        <v>3.3105620412948582</v>
      </c>
      <c r="AC29" s="19">
        <v>21047</v>
      </c>
      <c r="AD29" s="12">
        <v>6.6798342408051257</v>
      </c>
      <c r="AF29" s="19">
        <f t="shared" si="5"/>
        <v>21047</v>
      </c>
      <c r="AG29" s="12">
        <f t="shared" si="6"/>
        <v>3.3692721995102675</v>
      </c>
      <c r="AJ29" s="19">
        <v>21047</v>
      </c>
      <c r="AK29" s="20">
        <v>84.263340636745582</v>
      </c>
      <c r="AO29" s="21">
        <v>21047</v>
      </c>
      <c r="AP29" s="12">
        <v>6.1377133024696153</v>
      </c>
      <c r="AQ29" s="13">
        <v>45.827948728479335</v>
      </c>
      <c r="AR29" s="13">
        <f t="shared" si="7"/>
        <v>212.75579648032607</v>
      </c>
      <c r="AT29" s="21">
        <v>21047</v>
      </c>
      <c r="AU29" s="12">
        <v>2.2618182731774219</v>
      </c>
      <c r="AV29" s="13">
        <f t="shared" si="2"/>
        <v>10.485252981119613</v>
      </c>
      <c r="AW29" s="13">
        <f t="shared" si="8"/>
        <v>48.677682750166575</v>
      </c>
      <c r="AY29" s="19">
        <v>21047</v>
      </c>
      <c r="AZ29" s="22">
        <v>21.540164586170103</v>
      </c>
      <c r="BA29" s="7"/>
      <c r="BB29" s="7"/>
    </row>
    <row r="30" spans="1:54" x14ac:dyDescent="0.25">
      <c r="A30" s="5">
        <v>21139</v>
      </c>
      <c r="B30" s="1">
        <v>12718.093621308819</v>
      </c>
      <c r="C30">
        <f t="shared" si="3"/>
        <v>59006.88945537337</v>
      </c>
      <c r="G30" s="5">
        <v>21139</v>
      </c>
      <c r="H30" s="1">
        <v>13296.483329420376</v>
      </c>
      <c r="I30" s="1">
        <f t="shared" si="4"/>
        <v>61690.387358823478</v>
      </c>
      <c r="M30" s="21">
        <v>21139</v>
      </c>
      <c r="N30" s="12">
        <v>5.5</v>
      </c>
      <c r="Q30" s="21">
        <v>21139</v>
      </c>
      <c r="R30" s="12">
        <v>5.6599999999999975</v>
      </c>
      <c r="U30" s="19">
        <f t="shared" si="0"/>
        <v>21139</v>
      </c>
      <c r="V30" s="12">
        <f t="shared" si="1"/>
        <v>0.15999999999999748</v>
      </c>
      <c r="Y30" s="19">
        <v>21139</v>
      </c>
      <c r="Z30" s="12">
        <v>3.3387630401268984</v>
      </c>
      <c r="AC30" s="19">
        <v>21139</v>
      </c>
      <c r="AD30" s="12">
        <v>6.6880352396371663</v>
      </c>
      <c r="AF30" s="19">
        <f t="shared" si="5"/>
        <v>21139</v>
      </c>
      <c r="AG30" s="12">
        <f t="shared" si="6"/>
        <v>3.3492721995102679</v>
      </c>
      <c r="AJ30" s="19">
        <v>21139</v>
      </c>
      <c r="AK30" s="20">
        <v>84.980766688994919</v>
      </c>
      <c r="AO30" s="21">
        <v>21139</v>
      </c>
      <c r="AP30" s="12">
        <v>5.8300030002653065</v>
      </c>
      <c r="AQ30" s="13">
        <v>43.530394043582291</v>
      </c>
      <c r="AR30" s="13">
        <f t="shared" si="7"/>
        <v>201.96369249671946</v>
      </c>
      <c r="AT30" s="21">
        <v>21139</v>
      </c>
      <c r="AU30" s="12">
        <v>2.2958106763803081</v>
      </c>
      <c r="AV30" s="13">
        <f t="shared" si="2"/>
        <v>10.642833698918739</v>
      </c>
      <c r="AW30" s="13">
        <f t="shared" si="8"/>
        <v>49.37850988231623</v>
      </c>
      <c r="AY30" s="19">
        <v>21139</v>
      </c>
      <c r="AZ30" s="22">
        <v>21.55357406346161</v>
      </c>
      <c r="BA30" s="7"/>
      <c r="BB30" s="7"/>
    </row>
    <row r="31" spans="1:54" x14ac:dyDescent="0.25">
      <c r="A31" s="5">
        <v>21231</v>
      </c>
      <c r="B31" s="1">
        <v>12873.907004441166</v>
      </c>
      <c r="C31">
        <f t="shared" si="3"/>
        <v>60830.886868225891</v>
      </c>
      <c r="G31" s="5">
        <v>21231</v>
      </c>
      <c r="H31" s="1">
        <v>13441.522718557711</v>
      </c>
      <c r="I31" s="1">
        <f t="shared" si="4"/>
        <v>63512.945024940811</v>
      </c>
      <c r="M31" s="21">
        <v>21231</v>
      </c>
      <c r="N31" s="12">
        <v>5.5</v>
      </c>
      <c r="Q31" s="21">
        <v>21231</v>
      </c>
      <c r="R31" s="12">
        <v>5.3599999999999977</v>
      </c>
      <c r="U31" s="19">
        <f t="shared" si="0"/>
        <v>21231</v>
      </c>
      <c r="V31" s="12">
        <f t="shared" si="1"/>
        <v>-0.14000000000000234</v>
      </c>
      <c r="Y31" s="19">
        <v>21231</v>
      </c>
      <c r="Z31" s="12">
        <v>3.2757904314698747</v>
      </c>
      <c r="AC31" s="19">
        <v>21231</v>
      </c>
      <c r="AD31" s="12">
        <v>6.6150626309801428</v>
      </c>
      <c r="AF31" s="19">
        <f t="shared" si="5"/>
        <v>21231</v>
      </c>
      <c r="AG31" s="12">
        <f t="shared" si="6"/>
        <v>3.3392721995102681</v>
      </c>
      <c r="AJ31" s="19">
        <v>21231</v>
      </c>
      <c r="AK31" s="20">
        <v>80.793194846688237</v>
      </c>
      <c r="AO31" s="21">
        <v>21231</v>
      </c>
      <c r="AP31" s="12">
        <v>6.2742204085743687</v>
      </c>
      <c r="AQ31" s="13">
        <v>46.847194879505089</v>
      </c>
      <c r="AR31" s="13">
        <f t="shared" si="7"/>
        <v>221.35909563629852</v>
      </c>
      <c r="AT31" s="21">
        <v>21231</v>
      </c>
      <c r="AU31" s="12">
        <v>2.1413912932992369</v>
      </c>
      <c r="AV31" s="13">
        <f t="shared" si="2"/>
        <v>9.9269820692832198</v>
      </c>
      <c r="AW31" s="13">
        <f t="shared" si="8"/>
        <v>46.906282839479566</v>
      </c>
      <c r="AY31" s="19">
        <v>21231</v>
      </c>
      <c r="AZ31" s="22">
        <v>21.163437962574996</v>
      </c>
      <c r="BA31" s="7"/>
      <c r="BB31" s="7"/>
    </row>
    <row r="32" spans="1:54" x14ac:dyDescent="0.25">
      <c r="A32" s="5">
        <v>21320</v>
      </c>
      <c r="B32" s="1">
        <v>13010.294857527249</v>
      </c>
      <c r="C32">
        <f t="shared" si="3"/>
        <v>61232.358390878995</v>
      </c>
      <c r="G32" s="5">
        <v>21320</v>
      </c>
      <c r="H32" s="1">
        <v>13703.560630956534</v>
      </c>
      <c r="I32" s="1">
        <f t="shared" si="4"/>
        <v>64495.182082702697</v>
      </c>
      <c r="M32" s="21">
        <v>21320</v>
      </c>
      <c r="N32" s="12">
        <v>5.1000000000000005</v>
      </c>
      <c r="Q32" s="21">
        <v>21320</v>
      </c>
      <c r="R32" s="12">
        <v>5.1599999999999975</v>
      </c>
      <c r="U32" s="19">
        <f t="shared" si="0"/>
        <v>21320</v>
      </c>
      <c r="V32" s="12">
        <f t="shared" si="1"/>
        <v>5.9999999999996945E-2</v>
      </c>
      <c r="Y32" s="19">
        <v>21320</v>
      </c>
      <c r="Z32" s="12">
        <v>3.2667040157058169</v>
      </c>
      <c r="AC32" s="19">
        <v>21320</v>
      </c>
      <c r="AD32" s="12">
        <v>6.525976215216085</v>
      </c>
      <c r="AF32" s="19">
        <f t="shared" si="5"/>
        <v>21320</v>
      </c>
      <c r="AG32" s="12">
        <f t="shared" si="6"/>
        <v>3.259272199510268</v>
      </c>
      <c r="AJ32" s="19">
        <v>21320</v>
      </c>
      <c r="AK32" s="20">
        <v>80.346323156456506</v>
      </c>
      <c r="AO32" s="21">
        <v>21320</v>
      </c>
      <c r="AP32" s="12">
        <v>6.4984119874919024</v>
      </c>
      <c r="AQ32" s="13">
        <v>48.521147323627162</v>
      </c>
      <c r="AR32" s="13">
        <f t="shared" si="7"/>
        <v>228.36256326181842</v>
      </c>
      <c r="AT32" s="21">
        <v>21320</v>
      </c>
      <c r="AU32" s="12">
        <v>2.1164768832228864</v>
      </c>
      <c r="AV32" s="13">
        <f t="shared" si="2"/>
        <v>9.8114847741981883</v>
      </c>
      <c r="AW32" s="13">
        <f t="shared" si="8"/>
        <v>46.177304866597083</v>
      </c>
      <c r="AY32" s="19">
        <v>21320</v>
      </c>
      <c r="AZ32" s="22">
        <v>21.247417541025541</v>
      </c>
      <c r="BA32" s="7"/>
      <c r="BB32" s="7"/>
    </row>
    <row r="33" spans="1:54" x14ac:dyDescent="0.25">
      <c r="A33" s="5">
        <v>21412</v>
      </c>
      <c r="B33" s="1">
        <v>13109.677463276161</v>
      </c>
      <c r="C33">
        <f t="shared" si="3"/>
        <v>61044.681368089223</v>
      </c>
      <c r="G33" s="5">
        <v>21412</v>
      </c>
      <c r="H33" s="1">
        <v>14160.935996132921</v>
      </c>
      <c r="I33" s="1">
        <f t="shared" si="4"/>
        <v>65939.824086397464</v>
      </c>
      <c r="M33" s="21">
        <v>21412</v>
      </c>
      <c r="N33" s="12">
        <v>4.741935483870968</v>
      </c>
      <c r="Q33" s="21">
        <v>21412</v>
      </c>
      <c r="R33" s="12">
        <v>5.0599999999999969</v>
      </c>
      <c r="U33" s="19">
        <f t="shared" si="0"/>
        <v>21412</v>
      </c>
      <c r="V33" s="12">
        <f t="shared" si="1"/>
        <v>0.31806451612902897</v>
      </c>
      <c r="Y33" s="19">
        <v>21412</v>
      </c>
      <c r="Z33" s="12">
        <v>3.2113460033441861</v>
      </c>
      <c r="AC33" s="19">
        <v>21412</v>
      </c>
      <c r="AD33" s="12">
        <v>6.2506182028544535</v>
      </c>
      <c r="AF33" s="19">
        <f t="shared" si="5"/>
        <v>21412</v>
      </c>
      <c r="AG33" s="12">
        <f t="shared" si="6"/>
        <v>3.0392721995102674</v>
      </c>
      <c r="AJ33" s="19">
        <v>21412</v>
      </c>
      <c r="AK33" s="20">
        <v>81.682902520821827</v>
      </c>
      <c r="AO33" s="21">
        <v>21412</v>
      </c>
      <c r="AP33" s="12">
        <v>6.7197378397727698</v>
      </c>
      <c r="AQ33" s="13">
        <v>50.173702487214456</v>
      </c>
      <c r="AR33" s="13">
        <f t="shared" si="7"/>
        <v>233.63181054371239</v>
      </c>
      <c r="AT33" s="21">
        <v>21412</v>
      </c>
      <c r="AU33" s="12">
        <v>2.1826546336162127</v>
      </c>
      <c r="AV33" s="13">
        <f t="shared" si="2"/>
        <v>10.118269126780428</v>
      </c>
      <c r="AW33" s="13">
        <f t="shared" si="8"/>
        <v>47.115309783260543</v>
      </c>
      <c r="AY33" s="19">
        <v>21412</v>
      </c>
      <c r="AZ33" s="22">
        <v>21.475544092411585</v>
      </c>
      <c r="BA33" s="7"/>
      <c r="BB33" s="7"/>
    </row>
    <row r="34" spans="1:54" x14ac:dyDescent="0.25">
      <c r="A34" s="5">
        <v>21504</v>
      </c>
      <c r="B34" s="1">
        <v>13698.346470204944</v>
      </c>
      <c r="C34">
        <f t="shared" si="3"/>
        <v>63048.458966090948</v>
      </c>
      <c r="G34" s="5">
        <v>21504</v>
      </c>
      <c r="H34" s="1">
        <v>14603.512070088414</v>
      </c>
      <c r="I34" s="1">
        <f t="shared" si="4"/>
        <v>67214.603858534756</v>
      </c>
      <c r="M34" s="21">
        <v>21504</v>
      </c>
      <c r="N34" s="12">
        <v>4.5</v>
      </c>
      <c r="Q34" s="21">
        <v>21504</v>
      </c>
      <c r="R34" s="12">
        <v>5.1599999999999975</v>
      </c>
      <c r="U34" s="19">
        <f t="shared" si="0"/>
        <v>21504</v>
      </c>
      <c r="V34" s="12">
        <f t="shared" si="1"/>
        <v>0.65999999999999748</v>
      </c>
      <c r="Y34" s="19">
        <v>21504</v>
      </c>
      <c r="Z34" s="12">
        <v>3.0688768766076926</v>
      </c>
      <c r="AC34" s="19">
        <v>21504</v>
      </c>
      <c r="AD34" s="12">
        <v>6.0481490761179604</v>
      </c>
      <c r="AF34" s="19">
        <f t="shared" si="5"/>
        <v>21504</v>
      </c>
      <c r="AG34" s="12">
        <f t="shared" si="6"/>
        <v>2.9792721995102678</v>
      </c>
      <c r="AJ34" s="19">
        <v>21504</v>
      </c>
      <c r="AK34" s="20">
        <v>83.398703909399529</v>
      </c>
      <c r="AO34" s="21">
        <v>21504</v>
      </c>
      <c r="AP34" s="12">
        <v>6.9532145874723845</v>
      </c>
      <c r="AQ34" s="13">
        <v>51.916983721703659</v>
      </c>
      <c r="AR34" s="13">
        <f t="shared" si="7"/>
        <v>238.9548128995508</v>
      </c>
      <c r="AT34" s="21">
        <v>21504</v>
      </c>
      <c r="AU34" s="12">
        <v>2.3302478365260124</v>
      </c>
      <c r="AV34" s="13">
        <f t="shared" si="2"/>
        <v>10.80247620440252</v>
      </c>
      <c r="AW34" s="13">
        <f t="shared" si="8"/>
        <v>49.719831454610329</v>
      </c>
      <c r="AY34" s="19">
        <v>21504</v>
      </c>
      <c r="AZ34" s="22">
        <v>21.726695140276561</v>
      </c>
      <c r="BA34" s="7"/>
      <c r="BB34" s="7"/>
    </row>
    <row r="35" spans="1:54" x14ac:dyDescent="0.25">
      <c r="A35" s="5">
        <v>21596</v>
      </c>
      <c r="B35" s="1">
        <v>14207.130902422497</v>
      </c>
      <c r="C35">
        <f t="shared" si="3"/>
        <v>66134.541253895266</v>
      </c>
      <c r="G35" s="5">
        <v>21596</v>
      </c>
      <c r="H35" s="1">
        <v>14970.007380389861</v>
      </c>
      <c r="I35" s="1">
        <f t="shared" si="4"/>
        <v>69685.749886396574</v>
      </c>
      <c r="M35" s="21">
        <v>21596</v>
      </c>
      <c r="N35" s="12">
        <v>4.5</v>
      </c>
      <c r="Q35" s="21">
        <v>21596</v>
      </c>
      <c r="R35" s="12">
        <v>5.0599999999999969</v>
      </c>
      <c r="U35" s="19">
        <f t="shared" si="0"/>
        <v>21596</v>
      </c>
      <c r="V35" s="12">
        <f t="shared" ref="V35:V51" si="9">IF(M35=Q35,R35-N35,"HJÆLP")</f>
        <v>0.55999999999999694</v>
      </c>
      <c r="Y35" s="19">
        <v>21596</v>
      </c>
      <c r="Z35" s="12">
        <v>3.2893194381139583</v>
      </c>
      <c r="AC35" s="19">
        <v>21596</v>
      </c>
      <c r="AD35" s="12">
        <v>6.2585916376242254</v>
      </c>
      <c r="AF35" s="19">
        <f t="shared" si="5"/>
        <v>21596</v>
      </c>
      <c r="AG35" s="12">
        <f t="shared" si="6"/>
        <v>2.9692721995102671</v>
      </c>
      <c r="AJ35" s="19">
        <v>21596</v>
      </c>
      <c r="AK35" s="20">
        <v>81.423409035501166</v>
      </c>
      <c r="AO35" s="21">
        <v>21596</v>
      </c>
      <c r="AP35" s="12">
        <v>7.256272298612096</v>
      </c>
      <c r="AQ35" s="13">
        <v>54.179799295427621</v>
      </c>
      <c r="AR35" s="13">
        <f t="shared" si="7"/>
        <v>252.20828865737056</v>
      </c>
      <c r="AT35" s="21">
        <v>21596</v>
      </c>
      <c r="AU35" s="12">
        <v>2.2848645099502858</v>
      </c>
      <c r="AV35" s="13">
        <f t="shared" ref="AV35:AV66" si="10">AU35/$AU$119*100</f>
        <v>10.592089867925196</v>
      </c>
      <c r="AW35" s="13">
        <f t="shared" si="8"/>
        <v>49.306436967918707</v>
      </c>
      <c r="AY35" s="19">
        <v>21596</v>
      </c>
      <c r="AZ35" s="22">
        <v>21.482164437914978</v>
      </c>
      <c r="BA35" s="7"/>
      <c r="BB35" s="7"/>
    </row>
    <row r="36" spans="1:54" x14ac:dyDescent="0.25">
      <c r="A36" s="5">
        <v>21685</v>
      </c>
      <c r="B36" s="1">
        <v>14836.361409600107</v>
      </c>
      <c r="C36">
        <f t="shared" si="3"/>
        <v>68791.677100266592</v>
      </c>
      <c r="G36" s="5">
        <v>21685</v>
      </c>
      <c r="H36" s="1">
        <v>15406.985842419635</v>
      </c>
      <c r="I36" s="1">
        <f t="shared" si="4"/>
        <v>71437.48833688446</v>
      </c>
      <c r="M36" s="21">
        <v>21685</v>
      </c>
      <c r="N36" s="12">
        <v>4.5</v>
      </c>
      <c r="Q36" s="21">
        <v>21685</v>
      </c>
      <c r="R36" s="12">
        <v>5.2599999999999971</v>
      </c>
      <c r="U36" s="19">
        <f t="shared" si="0"/>
        <v>21685</v>
      </c>
      <c r="V36" s="12">
        <f t="shared" si="9"/>
        <v>0.75999999999999712</v>
      </c>
      <c r="Y36" s="19">
        <v>21685</v>
      </c>
      <c r="Z36" s="12">
        <v>3.306075158036152</v>
      </c>
      <c r="AC36" s="19">
        <v>21685</v>
      </c>
      <c r="AD36" s="12">
        <v>6.2753473575464191</v>
      </c>
      <c r="AF36" s="19">
        <f t="shared" si="5"/>
        <v>21685</v>
      </c>
      <c r="AG36" s="12">
        <f t="shared" si="6"/>
        <v>2.9692721995102671</v>
      </c>
      <c r="AJ36" s="19">
        <v>21685</v>
      </c>
      <c r="AK36" s="20">
        <v>82.4248130533378</v>
      </c>
      <c r="AO36" s="21">
        <v>21685</v>
      </c>
      <c r="AP36" s="12">
        <v>7.4571940840071012</v>
      </c>
      <c r="AQ36" s="13">
        <v>55.680005125473784</v>
      </c>
      <c r="AR36" s="13">
        <f t="shared" si="7"/>
        <v>258.17118010176745</v>
      </c>
      <c r="AT36" s="21">
        <v>21685</v>
      </c>
      <c r="AU36" s="12">
        <v>2.3133092333626144</v>
      </c>
      <c r="AV36" s="13">
        <f t="shared" si="10"/>
        <v>10.723952858198619</v>
      </c>
      <c r="AW36" s="13">
        <f t="shared" si="8"/>
        <v>49.723694502502994</v>
      </c>
      <c r="AY36" s="19">
        <v>21685</v>
      </c>
      <c r="AZ36" s="22">
        <v>21.567087814962736</v>
      </c>
      <c r="BA36" s="7"/>
      <c r="BB36" s="7"/>
    </row>
    <row r="37" spans="1:54" x14ac:dyDescent="0.25">
      <c r="A37" s="5">
        <v>21777</v>
      </c>
      <c r="B37" s="1">
        <v>15371.586676850771</v>
      </c>
      <c r="C37">
        <f t="shared" si="3"/>
        <v>70446.632148579956</v>
      </c>
      <c r="G37" s="5">
        <v>21777</v>
      </c>
      <c r="H37" s="1">
        <v>15922.544634401091</v>
      </c>
      <c r="I37" s="1">
        <f t="shared" si="4"/>
        <v>72971.624095138861</v>
      </c>
      <c r="M37" s="21">
        <v>21777</v>
      </c>
      <c r="N37" s="12">
        <v>4.5666666666666664</v>
      </c>
      <c r="Q37" s="21">
        <v>21777</v>
      </c>
      <c r="R37" s="12">
        <v>5.3599999999999977</v>
      </c>
      <c r="U37" s="19">
        <f t="shared" si="0"/>
        <v>21777</v>
      </c>
      <c r="V37" s="12">
        <f t="shared" si="9"/>
        <v>0.79333333333333123</v>
      </c>
      <c r="Y37" s="19">
        <v>21777</v>
      </c>
      <c r="Z37" s="12">
        <v>3.3228308779583458</v>
      </c>
      <c r="AC37" s="19">
        <v>21777</v>
      </c>
      <c r="AD37" s="12">
        <v>6.2921030774686129</v>
      </c>
      <c r="AF37" s="19">
        <f t="shared" si="5"/>
        <v>21777</v>
      </c>
      <c r="AG37" s="12">
        <f t="shared" si="6"/>
        <v>2.9692721995102671</v>
      </c>
      <c r="AJ37" s="19">
        <v>21777</v>
      </c>
      <c r="AK37" s="20">
        <v>83.562902141808706</v>
      </c>
      <c r="AO37" s="21">
        <v>21777</v>
      </c>
      <c r="AP37" s="12">
        <v>7.51340766336798</v>
      </c>
      <c r="AQ37" s="13">
        <v>56.099730340035073</v>
      </c>
      <c r="AR37" s="13">
        <f t="shared" si="7"/>
        <v>257.10013871571573</v>
      </c>
      <c r="AT37" s="21">
        <v>21777</v>
      </c>
      <c r="AU37" s="12">
        <v>2.4402078803829252</v>
      </c>
      <c r="AV37" s="13">
        <f t="shared" si="10"/>
        <v>11.312224883740516</v>
      </c>
      <c r="AW37" s="13">
        <f t="shared" si="8"/>
        <v>51.842933453773163</v>
      </c>
      <c r="AY37" s="19">
        <v>21777</v>
      </c>
      <c r="AZ37" s="22">
        <v>21.820186725790307</v>
      </c>
      <c r="BA37" s="7"/>
      <c r="BB37" s="7"/>
    </row>
    <row r="38" spans="1:54" x14ac:dyDescent="0.25">
      <c r="A38" s="5">
        <v>21869</v>
      </c>
      <c r="B38" s="1">
        <v>16184.478403561814</v>
      </c>
      <c r="C38">
        <f t="shared" si="3"/>
        <v>72822.956405934106</v>
      </c>
      <c r="G38" s="5">
        <v>21869</v>
      </c>
      <c r="H38" s="1">
        <v>16276.04598622318</v>
      </c>
      <c r="I38" s="1">
        <f t="shared" si="4"/>
        <v>73234.969812487761</v>
      </c>
      <c r="M38" s="21">
        <v>21869</v>
      </c>
      <c r="N38" s="12">
        <v>5</v>
      </c>
      <c r="Q38" s="21">
        <v>21869</v>
      </c>
      <c r="R38" s="12">
        <v>5.5599999999999969</v>
      </c>
      <c r="U38" s="19">
        <f t="shared" si="0"/>
        <v>21869</v>
      </c>
      <c r="V38" s="12">
        <f t="shared" si="9"/>
        <v>0.55999999999999694</v>
      </c>
      <c r="Y38" s="19">
        <v>21869</v>
      </c>
      <c r="Z38" s="12">
        <v>3.3074109568690533</v>
      </c>
      <c r="AC38" s="19">
        <v>21869</v>
      </c>
      <c r="AD38" s="12">
        <v>6.5266831563793213</v>
      </c>
      <c r="AF38" s="19">
        <f t="shared" si="5"/>
        <v>21869</v>
      </c>
      <c r="AG38" s="12">
        <f t="shared" si="6"/>
        <v>3.219272199510268</v>
      </c>
      <c r="AJ38" s="19">
        <v>21869</v>
      </c>
      <c r="AK38" s="20">
        <v>83.826370899585839</v>
      </c>
      <c r="AO38" s="21">
        <v>21869</v>
      </c>
      <c r="AP38" s="12">
        <v>7.9159673765070231</v>
      </c>
      <c r="AQ38" s="13">
        <v>59.105489160093406</v>
      </c>
      <c r="AR38" s="13">
        <f t="shared" si="7"/>
        <v>265.94842003123404</v>
      </c>
      <c r="AT38" s="21">
        <v>21869</v>
      </c>
      <c r="AU38" s="12">
        <v>2.6098775769091334</v>
      </c>
      <c r="AV38" s="13">
        <f t="shared" si="10"/>
        <v>12.09877334893082</v>
      </c>
      <c r="AW38" s="13">
        <f t="shared" si="8"/>
        <v>54.439100364245576</v>
      </c>
      <c r="AY38" s="19">
        <v>21869</v>
      </c>
      <c r="AZ38" s="22">
        <v>22.224418236119554</v>
      </c>
      <c r="BA38" s="7"/>
      <c r="BB38" s="7"/>
    </row>
    <row r="39" spans="1:54" x14ac:dyDescent="0.25">
      <c r="A39" s="5">
        <v>21961</v>
      </c>
      <c r="B39" s="1">
        <v>16953.641752310938</v>
      </c>
      <c r="C39">
        <f t="shared" si="3"/>
        <v>77690.099418408819</v>
      </c>
      <c r="G39" s="5">
        <v>21961</v>
      </c>
      <c r="H39" s="1">
        <v>16612.320315760244</v>
      </c>
      <c r="I39" s="1">
        <f t="shared" si="4"/>
        <v>76125.993208859887</v>
      </c>
      <c r="M39" s="21">
        <v>21961</v>
      </c>
      <c r="N39" s="12">
        <v>5.3655913978494629</v>
      </c>
      <c r="Q39" s="21">
        <v>21961</v>
      </c>
      <c r="R39" s="12">
        <v>5.9466666666666645</v>
      </c>
      <c r="U39" s="19">
        <f t="shared" si="0"/>
        <v>21961</v>
      </c>
      <c r="V39" s="12">
        <f t="shared" si="9"/>
        <v>0.58107526881720162</v>
      </c>
      <c r="Y39" s="19">
        <v>21961</v>
      </c>
      <c r="Z39" s="12">
        <v>3.3955689861208054</v>
      </c>
      <c r="AC39" s="19">
        <v>21961</v>
      </c>
      <c r="AD39" s="12">
        <v>6.8048411856310729</v>
      </c>
      <c r="AF39" s="19">
        <f t="shared" si="5"/>
        <v>21961</v>
      </c>
      <c r="AG39" s="12">
        <f t="shared" si="6"/>
        <v>3.4092721995102675</v>
      </c>
      <c r="AJ39" s="19">
        <v>21961</v>
      </c>
      <c r="AK39" s="20">
        <v>80.718290049772463</v>
      </c>
      <c r="AO39" s="21">
        <v>21961</v>
      </c>
      <c r="AP39" s="12">
        <v>8.4436623111122575</v>
      </c>
      <c r="AQ39" s="13">
        <v>63.045584634679422</v>
      </c>
      <c r="AR39" s="13">
        <f t="shared" si="7"/>
        <v>288.90652579067898</v>
      </c>
      <c r="AT39" s="21">
        <v>21961</v>
      </c>
      <c r="AU39" s="12">
        <v>2.5636179801642198</v>
      </c>
      <c r="AV39" s="13">
        <f t="shared" si="10"/>
        <v>11.884324831812068</v>
      </c>
      <c r="AW39" s="13">
        <f t="shared" si="8"/>
        <v>54.459943839399031</v>
      </c>
      <c r="AY39" s="19">
        <v>21961</v>
      </c>
      <c r="AZ39" s="22">
        <v>21.822139344944304</v>
      </c>
      <c r="BA39" s="7"/>
      <c r="BB39" s="7"/>
    </row>
    <row r="40" spans="1:54" x14ac:dyDescent="0.25">
      <c r="A40" s="5">
        <v>22051</v>
      </c>
      <c r="B40" s="1">
        <v>17533.673507834374</v>
      </c>
      <c r="C40">
        <f t="shared" si="3"/>
        <v>80267.189331310932</v>
      </c>
      <c r="G40" s="5">
        <v>22051</v>
      </c>
      <c r="H40" s="1">
        <v>17005.908579124633</v>
      </c>
      <c r="I40" s="1">
        <f t="shared" si="4"/>
        <v>77851.140724255354</v>
      </c>
      <c r="M40" s="21">
        <v>22051</v>
      </c>
      <c r="N40" s="12">
        <v>5.5</v>
      </c>
      <c r="Q40" s="21">
        <v>22051</v>
      </c>
      <c r="R40" s="12">
        <v>6.0199999999999969</v>
      </c>
      <c r="U40" s="19">
        <f t="shared" si="0"/>
        <v>22051</v>
      </c>
      <c r="V40" s="12">
        <f t="shared" si="9"/>
        <v>0.51999999999999691</v>
      </c>
      <c r="Y40" s="19">
        <v>22051</v>
      </c>
      <c r="Z40" s="12">
        <v>3.5220046296851626</v>
      </c>
      <c r="AC40" s="19">
        <v>22051</v>
      </c>
      <c r="AD40" s="12">
        <v>6.9212768291954294</v>
      </c>
      <c r="AF40" s="19">
        <f t="shared" si="5"/>
        <v>22051</v>
      </c>
      <c r="AG40" s="12">
        <f t="shared" si="6"/>
        <v>3.3992721995102668</v>
      </c>
      <c r="AJ40" s="19">
        <v>22051</v>
      </c>
      <c r="AK40" s="20">
        <v>80.848384408973203</v>
      </c>
      <c r="AO40" s="21">
        <v>22051</v>
      </c>
      <c r="AP40" s="12">
        <v>8.3001812413296427</v>
      </c>
      <c r="AQ40" s="13">
        <v>61.974266574440392</v>
      </c>
      <c r="AR40" s="13">
        <f t="shared" si="7"/>
        <v>283.71123635768862</v>
      </c>
      <c r="AT40" s="21">
        <v>22051</v>
      </c>
      <c r="AU40" s="12">
        <v>2.5770264859659524</v>
      </c>
      <c r="AV40" s="13">
        <f t="shared" si="10"/>
        <v>11.94648348403326</v>
      </c>
      <c r="AW40" s="13">
        <f t="shared" si="8"/>
        <v>54.689660511119783</v>
      </c>
      <c r="AY40" s="19">
        <v>22051</v>
      </c>
      <c r="AZ40" s="22">
        <v>21.844135385708306</v>
      </c>
      <c r="BA40" s="7"/>
      <c r="BB40" s="7"/>
    </row>
    <row r="41" spans="1:54" x14ac:dyDescent="0.25">
      <c r="A41" s="5">
        <v>22143</v>
      </c>
      <c r="B41" s="1">
        <v>17891.312290148933</v>
      </c>
      <c r="C41">
        <f t="shared" si="3"/>
        <v>80797.898329060656</v>
      </c>
      <c r="G41" s="5">
        <v>22143</v>
      </c>
      <c r="H41" s="1">
        <v>17651.125306710117</v>
      </c>
      <c r="I41" s="1">
        <f t="shared" si="4"/>
        <v>79713.204084550787</v>
      </c>
      <c r="M41" s="21">
        <v>22143</v>
      </c>
      <c r="N41" s="12">
        <v>5.5</v>
      </c>
      <c r="Q41" s="21">
        <v>22143</v>
      </c>
      <c r="R41" s="12">
        <v>6.1899999999999977</v>
      </c>
      <c r="U41" s="19">
        <f t="shared" si="0"/>
        <v>22143</v>
      </c>
      <c r="V41" s="12">
        <f t="shared" si="9"/>
        <v>0.68999999999999773</v>
      </c>
      <c r="Y41" s="19">
        <v>22143</v>
      </c>
      <c r="Z41" s="12">
        <v>3.5586382930514979</v>
      </c>
      <c r="AC41" s="19">
        <v>22143</v>
      </c>
      <c r="AD41" s="12">
        <v>6.9379104925617652</v>
      </c>
      <c r="AF41" s="19">
        <f t="shared" si="5"/>
        <v>22143</v>
      </c>
      <c r="AG41" s="12">
        <f t="shared" si="6"/>
        <v>3.3792721995102672</v>
      </c>
      <c r="AJ41" s="19">
        <v>22143</v>
      </c>
      <c r="AK41" s="20">
        <v>82.76424496367116</v>
      </c>
      <c r="AO41" s="21">
        <v>22143</v>
      </c>
      <c r="AP41" s="12">
        <v>8.0864641800655388</v>
      </c>
      <c r="AQ41" s="13">
        <v>60.378523332071644</v>
      </c>
      <c r="AR41" s="13">
        <f t="shared" si="7"/>
        <v>272.67188176742354</v>
      </c>
      <c r="AT41" s="21">
        <v>22143</v>
      </c>
      <c r="AU41" s="12">
        <v>2.7013101235838981</v>
      </c>
      <c r="AV41" s="13">
        <f t="shared" si="10"/>
        <v>12.522632946300751</v>
      </c>
      <c r="AW41" s="13">
        <f t="shared" si="8"/>
        <v>56.552722751614922</v>
      </c>
      <c r="AY41" s="19">
        <v>22143</v>
      </c>
      <c r="AZ41" s="22">
        <v>22.143289194582859</v>
      </c>
      <c r="BA41" s="7"/>
      <c r="BB41" s="7"/>
    </row>
    <row r="42" spans="1:54" x14ac:dyDescent="0.25">
      <c r="A42" s="5">
        <v>22235</v>
      </c>
      <c r="B42" s="1">
        <v>18542.35295482013</v>
      </c>
      <c r="C42">
        <f t="shared" si="3"/>
        <v>82867.521019112115</v>
      </c>
      <c r="G42" s="5">
        <v>22235</v>
      </c>
      <c r="H42" s="1">
        <v>18173.002651605195</v>
      </c>
      <c r="I42" s="1">
        <f t="shared" si="4"/>
        <v>81216.859741675755</v>
      </c>
      <c r="M42" s="21">
        <v>22235</v>
      </c>
      <c r="N42" s="12">
        <v>5.5</v>
      </c>
      <c r="Q42" s="21">
        <v>22235</v>
      </c>
      <c r="R42" s="12">
        <v>6.0899999999999972</v>
      </c>
      <c r="U42" s="19">
        <f t="shared" si="0"/>
        <v>22235</v>
      </c>
      <c r="V42" s="12">
        <f t="shared" si="9"/>
        <v>0.58999999999999719</v>
      </c>
      <c r="Y42" s="19">
        <v>22235</v>
      </c>
      <c r="Z42" s="12">
        <v>3.6052719564178348</v>
      </c>
      <c r="AC42" s="19">
        <v>22235</v>
      </c>
      <c r="AD42" s="12">
        <v>6.9545441559281027</v>
      </c>
      <c r="AF42" s="19">
        <f t="shared" si="5"/>
        <v>22235</v>
      </c>
      <c r="AG42" s="12">
        <f t="shared" si="6"/>
        <v>3.3492721995102679</v>
      </c>
      <c r="AJ42" s="19">
        <v>22235</v>
      </c>
      <c r="AK42" s="20">
        <v>83.761707056644653</v>
      </c>
      <c r="AO42" s="21">
        <v>22235</v>
      </c>
      <c r="AP42" s="12">
        <v>7.9798058230917581</v>
      </c>
      <c r="AQ42" s="13">
        <v>59.582146330739327</v>
      </c>
      <c r="AR42" s="13">
        <f t="shared" si="7"/>
        <v>266.27822129460969</v>
      </c>
      <c r="AT42" s="21">
        <v>22235</v>
      </c>
      <c r="AU42" s="12">
        <v>2.9622110497918661</v>
      </c>
      <c r="AV42" s="13">
        <f t="shared" si="10"/>
        <v>13.732107751036478</v>
      </c>
      <c r="AW42" s="13">
        <f t="shared" si="8"/>
        <v>61.370082344372371</v>
      </c>
      <c r="AY42" s="19">
        <v>22235</v>
      </c>
      <c r="AZ42" s="22">
        <v>22.375899178332634</v>
      </c>
      <c r="BA42" s="7"/>
      <c r="BB42" s="7"/>
    </row>
    <row r="43" spans="1:54" x14ac:dyDescent="0.25">
      <c r="A43" s="5">
        <v>22327</v>
      </c>
      <c r="B43" s="1">
        <v>19374.098715921959</v>
      </c>
      <c r="C43">
        <f t="shared" si="3"/>
        <v>87925.707347008138</v>
      </c>
      <c r="G43" s="5">
        <v>22327</v>
      </c>
      <c r="H43" s="1">
        <v>18607.279986208749</v>
      </c>
      <c r="I43" s="1">
        <f t="shared" si="4"/>
        <v>84445.644599028077</v>
      </c>
      <c r="M43" s="21">
        <v>22327</v>
      </c>
      <c r="N43" s="12">
        <v>5.5</v>
      </c>
      <c r="Q43" s="21">
        <v>22327</v>
      </c>
      <c r="R43" s="12">
        <v>6.0666666666666638</v>
      </c>
      <c r="U43" s="19">
        <f t="shared" si="0"/>
        <v>22327</v>
      </c>
      <c r="V43" s="12">
        <f t="shared" si="9"/>
        <v>0.56666666666666377</v>
      </c>
      <c r="Y43" s="19">
        <v>22327</v>
      </c>
      <c r="Z43" s="12">
        <v>3.8077867287402993</v>
      </c>
      <c r="AC43" s="19">
        <v>22327</v>
      </c>
      <c r="AD43" s="12">
        <v>7.1570589282505672</v>
      </c>
      <c r="AF43" s="19">
        <f t="shared" si="5"/>
        <v>22327</v>
      </c>
      <c r="AG43" s="12">
        <f t="shared" si="6"/>
        <v>3.3492721995102679</v>
      </c>
      <c r="AJ43" s="19">
        <v>22327</v>
      </c>
      <c r="AK43" s="20">
        <v>79.829875289906695</v>
      </c>
      <c r="AO43" s="21">
        <v>22327</v>
      </c>
      <c r="AP43" s="12">
        <v>8.113831752084435</v>
      </c>
      <c r="AQ43" s="13">
        <v>60.582866484887255</v>
      </c>
      <c r="AR43" s="13">
        <f t="shared" si="7"/>
        <v>274.94395826606467</v>
      </c>
      <c r="AT43" s="21">
        <v>22327</v>
      </c>
      <c r="AU43" s="12">
        <v>2.9763604749706589</v>
      </c>
      <c r="AV43" s="13">
        <f t="shared" si="10"/>
        <v>13.797701129733808</v>
      </c>
      <c r="AW43" s="13">
        <f t="shared" si="8"/>
        <v>62.618274500555351</v>
      </c>
      <c r="AY43" s="19">
        <v>22327</v>
      </c>
      <c r="AZ43" s="22">
        <v>22.034623661837628</v>
      </c>
      <c r="BA43" s="7"/>
      <c r="BB43" s="7"/>
    </row>
    <row r="44" spans="1:54" x14ac:dyDescent="0.25">
      <c r="A44" s="5">
        <v>22416</v>
      </c>
      <c r="B44" s="1">
        <v>19795.935267643756</v>
      </c>
      <c r="C44">
        <f t="shared" si="3"/>
        <v>88130.131873037462</v>
      </c>
      <c r="G44" s="5">
        <v>22416</v>
      </c>
      <c r="H44" s="1">
        <v>19199.2981188474</v>
      </c>
      <c r="I44" s="1">
        <f t="shared" si="4"/>
        <v>85473.944635967637</v>
      </c>
      <c r="M44" s="21">
        <v>22416</v>
      </c>
      <c r="N44" s="12">
        <v>5.93010752688172</v>
      </c>
      <c r="Q44" s="21">
        <v>22416</v>
      </c>
      <c r="R44" s="12">
        <v>6.4233333333333311</v>
      </c>
      <c r="U44" s="19">
        <f t="shared" si="0"/>
        <v>22416</v>
      </c>
      <c r="V44" s="12">
        <f t="shared" si="9"/>
        <v>0.49322580645161107</v>
      </c>
      <c r="Y44" s="19">
        <v>22416</v>
      </c>
      <c r="Z44" s="12">
        <v>4.047101406067541</v>
      </c>
      <c r="AC44" s="19">
        <v>22416</v>
      </c>
      <c r="AD44" s="12">
        <v>7.516373605577809</v>
      </c>
      <c r="AF44" s="19">
        <f t="shared" si="5"/>
        <v>22416</v>
      </c>
      <c r="AG44" s="12">
        <f t="shared" si="6"/>
        <v>3.469272199510268</v>
      </c>
      <c r="AJ44" s="19">
        <v>22416</v>
      </c>
      <c r="AK44" s="20">
        <v>79.983845947637874</v>
      </c>
      <c r="AO44" s="21">
        <v>22416</v>
      </c>
      <c r="AP44" s="12">
        <v>8.5595619051211944</v>
      </c>
      <c r="AQ44" s="13">
        <v>63.910962404891656</v>
      </c>
      <c r="AR44" s="13">
        <f t="shared" si="7"/>
        <v>284.52717533796306</v>
      </c>
      <c r="AT44" s="21">
        <v>22416</v>
      </c>
      <c r="AU44" s="12">
        <v>3.0743925977573809</v>
      </c>
      <c r="AV44" s="13">
        <f t="shared" si="10"/>
        <v>14.252154796451677</v>
      </c>
      <c r="AW44" s="13">
        <f t="shared" si="8"/>
        <v>63.449605421736287</v>
      </c>
      <c r="AY44" s="19">
        <v>22416</v>
      </c>
      <c r="AZ44" s="22">
        <v>22.462164581986883</v>
      </c>
      <c r="BA44" s="7"/>
      <c r="BB44" s="7"/>
    </row>
    <row r="45" spans="1:54" x14ac:dyDescent="0.25">
      <c r="A45" s="5">
        <v>22508</v>
      </c>
      <c r="B45" s="1">
        <v>19983.63560523872</v>
      </c>
      <c r="C45">
        <f t="shared" si="3"/>
        <v>86301.236908490857</v>
      </c>
      <c r="G45" s="5">
        <v>22508</v>
      </c>
      <c r="H45" s="1">
        <v>20100.816569127317</v>
      </c>
      <c r="I45" s="1">
        <f t="shared" si="4"/>
        <v>86807.294080743537</v>
      </c>
      <c r="M45" s="21">
        <v>22508</v>
      </c>
      <c r="N45" s="12">
        <v>6.5</v>
      </c>
      <c r="Q45" s="21">
        <v>22508</v>
      </c>
      <c r="R45" s="12">
        <v>6.9566666666666643</v>
      </c>
      <c r="U45" s="19">
        <f t="shared" si="0"/>
        <v>22508</v>
      </c>
      <c r="V45" s="12">
        <f t="shared" si="9"/>
        <v>0.45666666666666433</v>
      </c>
      <c r="Y45" s="19">
        <v>22508</v>
      </c>
      <c r="Z45" s="12">
        <v>4.3447427538687977</v>
      </c>
      <c r="AC45" s="19">
        <v>22508</v>
      </c>
      <c r="AD45" s="12">
        <v>8.0040149533790661</v>
      </c>
      <c r="AF45" s="19">
        <f t="shared" si="5"/>
        <v>22508</v>
      </c>
      <c r="AG45" s="12">
        <f t="shared" si="6"/>
        <v>3.6592721995102684</v>
      </c>
      <c r="AJ45" s="19">
        <v>22508</v>
      </c>
      <c r="AK45" s="20">
        <v>82.282998135420186</v>
      </c>
      <c r="AO45" s="21">
        <v>22508</v>
      </c>
      <c r="AP45" s="12">
        <v>8.1501371263652675</v>
      </c>
      <c r="AQ45" s="13">
        <v>60.853944775631263</v>
      </c>
      <c r="AR45" s="13">
        <f t="shared" si="7"/>
        <v>262.80356631008721</v>
      </c>
      <c r="AT45" s="21">
        <v>22508</v>
      </c>
      <c r="AU45" s="12">
        <v>3.3010009710195232</v>
      </c>
      <c r="AV45" s="13">
        <f t="shared" si="10"/>
        <v>15.302657460379516</v>
      </c>
      <c r="AW45" s="13">
        <f t="shared" si="8"/>
        <v>66.085986199202495</v>
      </c>
      <c r="AY45" s="19">
        <v>22508</v>
      </c>
      <c r="AZ45" s="22">
        <v>23.155676930132856</v>
      </c>
      <c r="BA45" s="7"/>
      <c r="BB45" s="7"/>
    </row>
    <row r="46" spans="1:54" x14ac:dyDescent="0.25">
      <c r="A46" s="5">
        <v>22600</v>
      </c>
      <c r="B46" s="1">
        <v>20553.245481293954</v>
      </c>
      <c r="C46">
        <f t="shared" si="3"/>
        <v>87135.264460508261</v>
      </c>
      <c r="G46" s="5">
        <v>22600</v>
      </c>
      <c r="H46" s="1">
        <v>20749.188794005797</v>
      </c>
      <c r="I46" s="1">
        <f t="shared" si="4"/>
        <v>87965.964039703846</v>
      </c>
      <c r="M46" s="21">
        <v>22600</v>
      </c>
      <c r="N46" s="12">
        <v>6.5</v>
      </c>
      <c r="Q46" s="21">
        <v>22600</v>
      </c>
      <c r="R46" s="12">
        <v>7.096666666666664</v>
      </c>
      <c r="U46" s="19">
        <f t="shared" si="0"/>
        <v>22600</v>
      </c>
      <c r="V46" s="12">
        <f t="shared" si="9"/>
        <v>0.59666666666666401</v>
      </c>
      <c r="Y46" s="19">
        <v>22600</v>
      </c>
      <c r="Z46" s="12">
        <v>4.3718529765986665</v>
      </c>
      <c r="AC46" s="19">
        <v>22600</v>
      </c>
      <c r="AD46" s="12">
        <v>8.0211251761089351</v>
      </c>
      <c r="AF46" s="19">
        <f t="shared" si="5"/>
        <v>22600</v>
      </c>
      <c r="AG46" s="12">
        <f t="shared" si="6"/>
        <v>3.6492721995102686</v>
      </c>
      <c r="AJ46" s="19">
        <v>22600</v>
      </c>
      <c r="AK46" s="20">
        <v>82.916466485136112</v>
      </c>
      <c r="AO46" s="21">
        <v>22600</v>
      </c>
      <c r="AP46" s="12">
        <v>7.8521289299222898</v>
      </c>
      <c r="AQ46" s="13">
        <v>58.628831989447491</v>
      </c>
      <c r="AR46" s="13">
        <f t="shared" si="7"/>
        <v>248.55630635369579</v>
      </c>
      <c r="AT46" s="21">
        <v>22600</v>
      </c>
      <c r="AU46" s="12">
        <v>3.5428044155510716</v>
      </c>
      <c r="AV46" s="13">
        <f t="shared" si="10"/>
        <v>16.423600870239628</v>
      </c>
      <c r="AW46" s="13">
        <f t="shared" si="8"/>
        <v>69.62768028653295</v>
      </c>
      <c r="AY46" s="19">
        <v>22600</v>
      </c>
      <c r="AZ46" s="22">
        <v>23.587746716037302</v>
      </c>
      <c r="BA46" s="7"/>
      <c r="BB46" s="7"/>
    </row>
    <row r="47" spans="1:54" x14ac:dyDescent="0.25">
      <c r="A47" s="5">
        <v>22692</v>
      </c>
      <c r="B47" s="1">
        <v>21411.645421627116</v>
      </c>
      <c r="C47">
        <f t="shared" si="3"/>
        <v>90863.950687204211</v>
      </c>
      <c r="G47" s="5">
        <v>22692</v>
      </c>
      <c r="H47" s="1">
        <v>21319.857740700147</v>
      </c>
      <c r="I47" s="1">
        <f t="shared" si="4"/>
        <v>90474.434087745831</v>
      </c>
      <c r="M47" s="21">
        <v>22692</v>
      </c>
      <c r="N47" s="12">
        <v>6.5</v>
      </c>
      <c r="Q47" s="21">
        <v>22692</v>
      </c>
      <c r="R47" s="12">
        <v>7.1866666666666639</v>
      </c>
      <c r="U47" s="19">
        <f t="shared" si="0"/>
        <v>22692</v>
      </c>
      <c r="V47" s="12">
        <f t="shared" si="9"/>
        <v>0.68666666666666387</v>
      </c>
      <c r="Y47" s="19">
        <v>22692</v>
      </c>
      <c r="Z47" s="12">
        <v>4.2301865845400846</v>
      </c>
      <c r="AC47" s="19">
        <v>22692</v>
      </c>
      <c r="AD47" s="12">
        <v>7.8994587840503527</v>
      </c>
      <c r="AF47" s="19">
        <f t="shared" si="5"/>
        <v>22692</v>
      </c>
      <c r="AG47" s="12">
        <f t="shared" si="6"/>
        <v>3.6692721995102682</v>
      </c>
      <c r="AJ47" s="19">
        <v>22692</v>
      </c>
      <c r="AK47" s="20">
        <v>81.971821899532415</v>
      </c>
      <c r="AO47" s="21">
        <v>22692</v>
      </c>
      <c r="AP47" s="12">
        <v>8.7734928701400801</v>
      </c>
      <c r="AQ47" s="13">
        <v>65.508302784471582</v>
      </c>
      <c r="AR47" s="13">
        <f t="shared" si="7"/>
        <v>277.99559896496442</v>
      </c>
      <c r="AT47" s="21">
        <v>22692</v>
      </c>
      <c r="AU47" s="12">
        <v>3.4912708371405836</v>
      </c>
      <c r="AV47" s="13">
        <f t="shared" si="10"/>
        <v>16.184703425177759</v>
      </c>
      <c r="AW47" s="13">
        <f t="shared" si="8"/>
        <v>68.682535365870194</v>
      </c>
      <c r="AY47" s="19">
        <v>22692</v>
      </c>
      <c r="AZ47" s="22">
        <v>23.564510743469555</v>
      </c>
      <c r="BA47" s="7"/>
      <c r="BB47" s="7"/>
    </row>
    <row r="48" spans="1:54" x14ac:dyDescent="0.25">
      <c r="A48" s="5">
        <v>22781</v>
      </c>
      <c r="B48" s="1">
        <v>21743.357966750926</v>
      </c>
      <c r="C48">
        <f t="shared" si="3"/>
        <v>90209.653929708002</v>
      </c>
      <c r="G48" s="5">
        <v>22781</v>
      </c>
      <c r="H48" s="1">
        <v>21935.658803837261</v>
      </c>
      <c r="I48" s="1">
        <f t="shared" si="4"/>
        <v>91007.478809861219</v>
      </c>
      <c r="M48" s="21">
        <v>22781</v>
      </c>
      <c r="N48" s="12">
        <v>6.5</v>
      </c>
      <c r="Q48" s="21">
        <v>22781</v>
      </c>
      <c r="R48" s="12">
        <v>7.2099999999999973</v>
      </c>
      <c r="U48" s="19">
        <f t="shared" si="0"/>
        <v>22781</v>
      </c>
      <c r="V48" s="12">
        <f t="shared" si="9"/>
        <v>0.7099999999999973</v>
      </c>
      <c r="Y48" s="19">
        <v>22781</v>
      </c>
      <c r="Z48" s="12">
        <v>4.2369761723925796</v>
      </c>
      <c r="AC48" s="19">
        <v>22781</v>
      </c>
      <c r="AD48" s="12">
        <v>7.9162483719028485</v>
      </c>
      <c r="AF48" s="19">
        <f t="shared" si="5"/>
        <v>22781</v>
      </c>
      <c r="AG48" s="12">
        <f t="shared" si="6"/>
        <v>3.6792721995102688</v>
      </c>
      <c r="AJ48" s="19">
        <v>22781</v>
      </c>
      <c r="AK48" s="20">
        <v>82.608069145856092</v>
      </c>
      <c r="AO48" s="21">
        <v>22781</v>
      </c>
      <c r="AP48" s="12">
        <v>8.6244070710690828</v>
      </c>
      <c r="AQ48" s="13">
        <v>64.395136362504473</v>
      </c>
      <c r="AR48" s="13">
        <f t="shared" si="7"/>
        <v>267.16494181353551</v>
      </c>
      <c r="AT48" s="21">
        <v>22781</v>
      </c>
      <c r="AU48" s="12">
        <v>3.5201795244322023</v>
      </c>
      <c r="AV48" s="13">
        <f t="shared" si="10"/>
        <v>16.318717241937179</v>
      </c>
      <c r="AW48" s="13">
        <f t="shared" si="8"/>
        <v>67.703702308677322</v>
      </c>
      <c r="AY48" s="19">
        <v>22781</v>
      </c>
      <c r="AZ48" s="22">
        <v>24.10313865486448</v>
      </c>
      <c r="BA48" s="7"/>
      <c r="BB48" s="7"/>
    </row>
    <row r="49" spans="1:54" x14ac:dyDescent="0.25">
      <c r="A49" s="5">
        <v>22873</v>
      </c>
      <c r="B49" s="1">
        <v>22128.668050938657</v>
      </c>
      <c r="C49">
        <f t="shared" si="3"/>
        <v>90195.014474059513</v>
      </c>
      <c r="G49" s="5">
        <v>22873</v>
      </c>
      <c r="H49" s="1">
        <v>23003.061237452916</v>
      </c>
      <c r="I49" s="1">
        <f t="shared" si="4"/>
        <v>93758.984340303999</v>
      </c>
      <c r="M49" s="21">
        <v>22873</v>
      </c>
      <c r="N49" s="12">
        <v>6.5</v>
      </c>
      <c r="Q49" s="21">
        <v>22873</v>
      </c>
      <c r="R49" s="12">
        <v>7.1733333333333311</v>
      </c>
      <c r="U49" s="19">
        <f t="shared" si="0"/>
        <v>22873</v>
      </c>
      <c r="V49" s="12">
        <f t="shared" si="9"/>
        <v>0.67333333333333112</v>
      </c>
      <c r="Y49" s="19">
        <v>22873</v>
      </c>
      <c r="Z49" s="12">
        <v>4.2437657602450738</v>
      </c>
      <c r="AC49" s="19">
        <v>22873</v>
      </c>
      <c r="AD49" s="12">
        <v>7.9330379597553424</v>
      </c>
      <c r="AF49" s="19">
        <f t="shared" si="5"/>
        <v>22873</v>
      </c>
      <c r="AG49" s="12">
        <f t="shared" si="6"/>
        <v>3.6892721995102686</v>
      </c>
      <c r="AJ49" s="19">
        <v>22873</v>
      </c>
      <c r="AK49" s="20">
        <v>83.423284611651198</v>
      </c>
      <c r="AO49" s="21">
        <v>22873</v>
      </c>
      <c r="AP49" s="12">
        <v>8.4048289115641825</v>
      </c>
      <c r="AQ49" s="13">
        <v>62.755630549869743</v>
      </c>
      <c r="AR49" s="13">
        <f t="shared" si="7"/>
        <v>255.78787628540232</v>
      </c>
      <c r="AT49" s="21">
        <v>22873</v>
      </c>
      <c r="AU49" s="12">
        <v>3.6971210875418663</v>
      </c>
      <c r="AV49" s="13">
        <f t="shared" si="10"/>
        <v>17.138976355625061</v>
      </c>
      <c r="AW49" s="13">
        <f t="shared" si="8"/>
        <v>69.857355034099939</v>
      </c>
      <c r="AY49" s="19">
        <v>22873</v>
      </c>
      <c r="AZ49" s="22">
        <v>24.534247463647741</v>
      </c>
      <c r="BA49" s="7"/>
      <c r="BB49" s="7"/>
    </row>
    <row r="50" spans="1:54" x14ac:dyDescent="0.25">
      <c r="A50" s="5">
        <v>22965</v>
      </c>
      <c r="B50" s="1">
        <v>23105.796416094719</v>
      </c>
      <c r="C50">
        <f t="shared" si="3"/>
        <v>89649.778987016965</v>
      </c>
      <c r="G50" s="5">
        <v>22965</v>
      </c>
      <c r="H50" s="1">
        <v>23954.226181692939</v>
      </c>
      <c r="I50" s="1">
        <f t="shared" si="4"/>
        <v>92941.660366137265</v>
      </c>
      <c r="M50" s="21">
        <v>22965</v>
      </c>
      <c r="N50" s="12">
        <v>6.5</v>
      </c>
      <c r="Q50" s="21">
        <v>22965</v>
      </c>
      <c r="R50" s="12">
        <v>7.2466666666666635</v>
      </c>
      <c r="U50" s="19">
        <f t="shared" si="0"/>
        <v>22965</v>
      </c>
      <c r="V50" s="12">
        <f t="shared" si="9"/>
        <v>0.74666666666666348</v>
      </c>
      <c r="Y50" s="19">
        <v>22965</v>
      </c>
      <c r="Z50" s="12">
        <v>4.2605553480975678</v>
      </c>
      <c r="AC50" s="19">
        <v>22965</v>
      </c>
      <c r="AD50" s="12">
        <v>7.9498275476078364</v>
      </c>
      <c r="AF50" s="19">
        <f t="shared" si="5"/>
        <v>22965</v>
      </c>
      <c r="AG50" s="12">
        <f t="shared" si="6"/>
        <v>3.6892721995102686</v>
      </c>
      <c r="AJ50" s="19">
        <v>22965</v>
      </c>
      <c r="AK50" s="20">
        <v>87.404407866562636</v>
      </c>
      <c r="AO50" s="21">
        <v>22965</v>
      </c>
      <c r="AP50" s="12">
        <v>8.0436442696764914</v>
      </c>
      <c r="AQ50" s="13">
        <v>60.058803501385228</v>
      </c>
      <c r="AR50" s="13">
        <f t="shared" si="7"/>
        <v>233.02630920669642</v>
      </c>
      <c r="AT50" s="21">
        <v>22965</v>
      </c>
      <c r="AU50" s="12">
        <v>3.9821121630794054</v>
      </c>
      <c r="AV50" s="13">
        <f t="shared" si="10"/>
        <v>18.460127378149345</v>
      </c>
      <c r="AW50" s="13">
        <f t="shared" si="8"/>
        <v>71.624726095590873</v>
      </c>
      <c r="AY50" s="19">
        <v>22965</v>
      </c>
      <c r="AZ50" s="22">
        <v>25.773400310826077</v>
      </c>
      <c r="BA50" s="7"/>
      <c r="BB50" s="7"/>
    </row>
    <row r="51" spans="1:54" x14ac:dyDescent="0.25">
      <c r="A51" s="5">
        <v>23057</v>
      </c>
      <c r="B51" s="1">
        <v>23881.996752177383</v>
      </c>
      <c r="C51">
        <f t="shared" si="3"/>
        <v>93350.632956072339</v>
      </c>
      <c r="G51" s="5">
        <v>23057</v>
      </c>
      <c r="H51" s="1">
        <v>24806.793311090089</v>
      </c>
      <c r="I51" s="1">
        <f t="shared" si="4"/>
        <v>96965.504234464403</v>
      </c>
      <c r="M51" s="21">
        <v>23057</v>
      </c>
      <c r="N51" s="12">
        <v>6.5</v>
      </c>
      <c r="Q51" s="21">
        <v>23057</v>
      </c>
      <c r="R51" s="12">
        <v>7.3366666666666633</v>
      </c>
      <c r="U51" s="19">
        <f t="shared" ref="U51:U114" si="11">Q51</f>
        <v>23057</v>
      </c>
      <c r="V51" s="12">
        <f t="shared" si="9"/>
        <v>0.83666666666666334</v>
      </c>
      <c r="Y51" s="19">
        <v>23057</v>
      </c>
      <c r="Z51" s="12">
        <v>4.2006618250445875</v>
      </c>
      <c r="AC51" s="19">
        <v>23057</v>
      </c>
      <c r="AD51" s="12">
        <v>7.8799340245548555</v>
      </c>
      <c r="AF51" s="19">
        <f t="shared" si="5"/>
        <v>23057</v>
      </c>
      <c r="AG51" s="12">
        <f t="shared" si="6"/>
        <v>3.679272199510268</v>
      </c>
      <c r="AJ51" s="19">
        <v>23057</v>
      </c>
      <c r="AK51" s="20">
        <v>85.871736369987289</v>
      </c>
      <c r="AO51" s="21">
        <v>23057</v>
      </c>
      <c r="AP51" s="12">
        <v>8.113831752084435</v>
      </c>
      <c r="AQ51" s="13">
        <v>60.582866484887255</v>
      </c>
      <c r="AR51" s="13">
        <f t="shared" si="7"/>
        <v>236.80804378896099</v>
      </c>
      <c r="AT51" s="21">
        <v>23057</v>
      </c>
      <c r="AU51" s="12">
        <v>3.9346622334574382</v>
      </c>
      <c r="AV51" s="13">
        <f t="shared" si="10"/>
        <v>18.240160760175335</v>
      </c>
      <c r="AW51" s="13">
        <f t="shared" si="8"/>
        <v>71.297662831632309</v>
      </c>
      <c r="AY51" s="19">
        <v>23057</v>
      </c>
      <c r="AZ51" s="22">
        <v>25.583111753956128</v>
      </c>
      <c r="BA51" s="7"/>
      <c r="BB51" s="7"/>
    </row>
    <row r="52" spans="1:54" x14ac:dyDescent="0.25">
      <c r="A52" s="5">
        <v>23146</v>
      </c>
      <c r="B52" s="1">
        <v>24298.706270341285</v>
      </c>
      <c r="C52">
        <f t="shared" si="3"/>
        <v>93304.147919705661</v>
      </c>
      <c r="G52" s="5">
        <v>23146</v>
      </c>
      <c r="H52" s="1">
        <v>25655.435435939038</v>
      </c>
      <c r="I52" s="1">
        <f t="shared" si="4"/>
        <v>98513.826877322601</v>
      </c>
      <c r="M52" s="21">
        <v>23146</v>
      </c>
      <c r="N52" s="12">
        <v>6.5</v>
      </c>
      <c r="Q52" s="21">
        <v>23146</v>
      </c>
      <c r="R52" s="12">
        <v>7.3599999999999968</v>
      </c>
      <c r="U52" s="19">
        <f t="shared" si="11"/>
        <v>23146</v>
      </c>
      <c r="V52" s="12">
        <f t="shared" ref="V52:V115" si="12">IF(M52=Q52,R52-N52,"HJÆLP")</f>
        <v>0.85999999999999677</v>
      </c>
      <c r="Y52" s="19">
        <v>23146</v>
      </c>
      <c r="Z52" s="12">
        <v>4.2189720743520658</v>
      </c>
      <c r="AC52" s="19">
        <v>23146</v>
      </c>
      <c r="AD52" s="12">
        <v>7.888244273862334</v>
      </c>
      <c r="AF52" s="19">
        <f t="shared" si="5"/>
        <v>23146</v>
      </c>
      <c r="AG52" s="12">
        <f t="shared" si="6"/>
        <v>3.6692721995102682</v>
      </c>
      <c r="AJ52" s="19">
        <v>23146</v>
      </c>
      <c r="AK52" s="20">
        <v>86.455302517393548</v>
      </c>
      <c r="AO52" s="21">
        <v>23146</v>
      </c>
      <c r="AP52" s="12">
        <v>8.1704909094338678</v>
      </c>
      <c r="AQ52" s="13">
        <v>61.005918659214764</v>
      </c>
      <c r="AR52" s="13">
        <f t="shared" si="7"/>
        <v>234.25548649495892</v>
      </c>
      <c r="AT52" s="21">
        <v>23146</v>
      </c>
      <c r="AU52" s="12">
        <v>3.970762503559524</v>
      </c>
      <c r="AV52" s="13">
        <f t="shared" si="10"/>
        <v>18.407513048905138</v>
      </c>
      <c r="AW52" s="13">
        <f t="shared" si="8"/>
        <v>70.682665210259117</v>
      </c>
      <c r="AY52" s="19">
        <v>23146</v>
      </c>
      <c r="AZ52" s="22">
        <v>26.04247165008346</v>
      </c>
      <c r="BA52" s="7"/>
      <c r="BB52" s="7"/>
    </row>
    <row r="53" spans="1:54" x14ac:dyDescent="0.25">
      <c r="A53" s="5">
        <v>23238</v>
      </c>
      <c r="B53" s="1">
        <v>24301.200912609111</v>
      </c>
      <c r="C53">
        <f t="shared" si="3"/>
        <v>93315.205709753325</v>
      </c>
      <c r="G53" s="5">
        <v>23238</v>
      </c>
      <c r="H53" s="1">
        <v>27037.860625016157</v>
      </c>
      <c r="I53" s="1">
        <f t="shared" si="4"/>
        <v>103823.82069298871</v>
      </c>
      <c r="M53" s="21">
        <v>23238</v>
      </c>
      <c r="N53" s="12">
        <v>6.2634408602150531</v>
      </c>
      <c r="Q53" s="21">
        <v>23238</v>
      </c>
      <c r="R53" s="12">
        <v>7.0166666666666631</v>
      </c>
      <c r="U53" s="19">
        <f t="shared" si="11"/>
        <v>23238</v>
      </c>
      <c r="V53" s="12">
        <f t="shared" si="12"/>
        <v>0.75322580645160997</v>
      </c>
      <c r="Y53" s="19">
        <v>23238</v>
      </c>
      <c r="Z53" s="12">
        <v>4.2112158416650853</v>
      </c>
      <c r="AC53" s="19">
        <v>23238</v>
      </c>
      <c r="AD53" s="12">
        <v>7.6804880411753533</v>
      </c>
      <c r="AF53" s="19">
        <f t="shared" si="5"/>
        <v>23238</v>
      </c>
      <c r="AG53" s="12">
        <f t="shared" si="6"/>
        <v>3.469272199510268</v>
      </c>
      <c r="AJ53" s="19">
        <v>23238</v>
      </c>
      <c r="AK53" s="20">
        <v>86.991453852920884</v>
      </c>
      <c r="AO53" s="21">
        <v>23238</v>
      </c>
      <c r="AP53" s="12">
        <v>8.4685018578639131</v>
      </c>
      <c r="AQ53" s="13">
        <v>63.231051993429375</v>
      </c>
      <c r="AR53" s="13">
        <f t="shared" si="7"/>
        <v>242.8035818159683</v>
      </c>
      <c r="AT53" s="21">
        <v>23238</v>
      </c>
      <c r="AU53" s="12">
        <v>4.1740497078347669</v>
      </c>
      <c r="AV53" s="13">
        <f t="shared" si="10"/>
        <v>19.349904305500694</v>
      </c>
      <c r="AW53" s="13">
        <f t="shared" si="8"/>
        <v>74.302513164892602</v>
      </c>
      <c r="AY53" s="19">
        <v>23238</v>
      </c>
      <c r="AZ53" s="22">
        <v>26.042058984679649</v>
      </c>
      <c r="BA53" s="7"/>
      <c r="BB53" s="7"/>
    </row>
    <row r="54" spans="1:54" x14ac:dyDescent="0.25">
      <c r="A54" s="5">
        <v>23330</v>
      </c>
      <c r="B54" s="1">
        <v>24982.705784483442</v>
      </c>
      <c r="C54">
        <f t="shared" si="3"/>
        <v>95095.688896735373</v>
      </c>
      <c r="G54" s="5">
        <v>23330</v>
      </c>
      <c r="H54" s="1">
        <v>28170.334809478332</v>
      </c>
      <c r="I54" s="1">
        <f t="shared" si="4"/>
        <v>107229.2736530907</v>
      </c>
      <c r="M54" s="21">
        <v>23330</v>
      </c>
      <c r="N54" s="12">
        <v>5.7333333333333334</v>
      </c>
      <c r="Q54" s="21">
        <v>23330</v>
      </c>
      <c r="R54" s="12">
        <v>6.5833333333333313</v>
      </c>
      <c r="U54" s="19">
        <f t="shared" si="11"/>
        <v>23330</v>
      </c>
      <c r="V54" s="12">
        <f t="shared" si="12"/>
        <v>0.84999999999999787</v>
      </c>
      <c r="Y54" s="19">
        <v>23330</v>
      </c>
      <c r="Z54" s="12">
        <v>4.2306341242135614</v>
      </c>
      <c r="AC54" s="19">
        <v>23330</v>
      </c>
      <c r="AD54" s="12">
        <v>7.2899063237238302</v>
      </c>
      <c r="AF54" s="19">
        <f t="shared" si="5"/>
        <v>23330</v>
      </c>
      <c r="AG54" s="12">
        <f t="shared" si="6"/>
        <v>3.0592721995102687</v>
      </c>
      <c r="AJ54" s="19">
        <v>23330</v>
      </c>
      <c r="AK54" s="20">
        <v>86.244937725415213</v>
      </c>
      <c r="AO54" s="21">
        <v>23330</v>
      </c>
      <c r="AP54" s="12">
        <v>8.8735440752780352</v>
      </c>
      <c r="AQ54" s="13">
        <v>66.255346719782125</v>
      </c>
      <c r="AR54" s="13">
        <f t="shared" si="7"/>
        <v>252.19837649943378</v>
      </c>
      <c r="AT54" s="21">
        <v>23330</v>
      </c>
      <c r="AU54" s="12">
        <v>4.4838582956274093</v>
      </c>
      <c r="AV54" s="13">
        <f t="shared" si="10"/>
        <v>20.786103427796156</v>
      </c>
      <c r="AW54" s="13">
        <f t="shared" si="8"/>
        <v>79.121486759563126</v>
      </c>
      <c r="AY54" s="19">
        <v>23330</v>
      </c>
      <c r="AZ54" s="22">
        <v>26.271123406669066</v>
      </c>
      <c r="BA54" s="7"/>
      <c r="BB54" s="7"/>
    </row>
    <row r="55" spans="1:54" x14ac:dyDescent="0.25">
      <c r="A55" s="5">
        <v>23422</v>
      </c>
      <c r="B55" s="1">
        <v>26012.370187071832</v>
      </c>
      <c r="C55">
        <f t="shared" si="3"/>
        <v>98908.460757389403</v>
      </c>
      <c r="G55" s="5">
        <v>23422</v>
      </c>
      <c r="H55" s="1">
        <v>28990.185836019406</v>
      </c>
      <c r="I55" s="1">
        <f t="shared" si="4"/>
        <v>110231.19529247815</v>
      </c>
      <c r="M55" s="21">
        <v>23422</v>
      </c>
      <c r="N55" s="12">
        <v>5.5</v>
      </c>
      <c r="Q55" s="21">
        <v>23422</v>
      </c>
      <c r="R55" s="12">
        <v>6.469999999999998</v>
      </c>
      <c r="U55" s="19">
        <f t="shared" si="11"/>
        <v>23422</v>
      </c>
      <c r="V55" s="12">
        <f t="shared" si="12"/>
        <v>0.96999999999999797</v>
      </c>
      <c r="Y55" s="19">
        <v>23422</v>
      </c>
      <c r="Z55" s="12">
        <v>4.2286278213831787</v>
      </c>
      <c r="AC55" s="19">
        <v>23422</v>
      </c>
      <c r="AD55" s="12">
        <v>7.5679000208934468</v>
      </c>
      <c r="AF55" s="19">
        <f t="shared" si="5"/>
        <v>23422</v>
      </c>
      <c r="AG55" s="12">
        <f t="shared" si="6"/>
        <v>3.3392721995102681</v>
      </c>
      <c r="AJ55" s="19">
        <v>23422</v>
      </c>
      <c r="AK55" s="20">
        <v>85.343230343140917</v>
      </c>
      <c r="AO55" s="21">
        <v>23422</v>
      </c>
      <c r="AP55" s="12">
        <v>9.8289506590291147</v>
      </c>
      <c r="AQ55" s="13">
        <v>73.38900086380653</v>
      </c>
      <c r="AR55" s="13">
        <f t="shared" si="7"/>
        <v>279.05158429466957</v>
      </c>
      <c r="AT55" s="21">
        <v>23422</v>
      </c>
      <c r="AU55" s="12">
        <v>4.4186256881727024</v>
      </c>
      <c r="AV55" s="13">
        <f t="shared" si="10"/>
        <v>20.483700533676902</v>
      </c>
      <c r="AW55" s="13">
        <f t="shared" si="8"/>
        <v>77.886454630275381</v>
      </c>
      <c r="AY55" s="19">
        <v>23422</v>
      </c>
      <c r="AZ55" s="22">
        <v>26.299438883066898</v>
      </c>
      <c r="BA55" s="7"/>
      <c r="BB55" s="7"/>
    </row>
    <row r="56" spans="1:54" x14ac:dyDescent="0.25">
      <c r="A56" s="5">
        <v>23512</v>
      </c>
      <c r="B56" s="1">
        <v>27158.589810829053</v>
      </c>
      <c r="C56">
        <f t="shared" si="3"/>
        <v>101683.62134230023</v>
      </c>
      <c r="G56" s="5">
        <v>23512</v>
      </c>
      <c r="H56" s="1">
        <v>29753.001882238656</v>
      </c>
      <c r="I56" s="1">
        <f t="shared" si="4"/>
        <v>111397.27792434843</v>
      </c>
      <c r="M56" s="21">
        <v>23512</v>
      </c>
      <c r="N56" s="12">
        <v>5.7222222222222223</v>
      </c>
      <c r="Q56" s="21">
        <v>23512</v>
      </c>
      <c r="R56" s="12">
        <v>7.176666666666665</v>
      </c>
      <c r="U56" s="19">
        <f t="shared" si="11"/>
        <v>23512</v>
      </c>
      <c r="V56" s="12">
        <f t="shared" si="12"/>
        <v>1.4544444444444427</v>
      </c>
      <c r="Y56" s="19">
        <v>23512</v>
      </c>
      <c r="Z56" s="12">
        <v>4.4545371666545845</v>
      </c>
      <c r="AC56" s="19">
        <v>23512</v>
      </c>
      <c r="AD56" s="12">
        <v>7.7538093661648535</v>
      </c>
      <c r="AF56" s="19">
        <f t="shared" si="5"/>
        <v>23512</v>
      </c>
      <c r="AG56" s="12">
        <f t="shared" si="6"/>
        <v>3.299272199510269</v>
      </c>
      <c r="AJ56" s="19">
        <v>23512</v>
      </c>
      <c r="AK56" s="20">
        <v>86.118762475449003</v>
      </c>
      <c r="AO56" s="21">
        <v>23512</v>
      </c>
      <c r="AP56" s="12">
        <v>9.9861555559747295</v>
      </c>
      <c r="AQ56" s="13">
        <v>74.562789472373609</v>
      </c>
      <c r="AR56" s="13">
        <f t="shared" si="7"/>
        <v>279.16819333201761</v>
      </c>
      <c r="AT56" s="21">
        <v>23512</v>
      </c>
      <c r="AU56" s="12">
        <v>4.42342942896531</v>
      </c>
      <c r="AV56" s="13">
        <f t="shared" si="10"/>
        <v>20.505969536480322</v>
      </c>
      <c r="AW56" s="13">
        <f t="shared" si="8"/>
        <v>76.775755152530039</v>
      </c>
      <c r="AY56" s="19">
        <v>23512</v>
      </c>
      <c r="AZ56" s="22">
        <v>26.70891285372733</v>
      </c>
      <c r="BA56" s="7"/>
      <c r="BB56" s="7"/>
    </row>
    <row r="57" spans="1:54" x14ac:dyDescent="0.25">
      <c r="A57" s="5">
        <v>23604</v>
      </c>
      <c r="B57" s="1">
        <v>27706.669090290841</v>
      </c>
      <c r="C57">
        <f t="shared" si="3"/>
        <v>102140.37542196308</v>
      </c>
      <c r="G57" s="5">
        <v>23604</v>
      </c>
      <c r="H57" s="1">
        <v>31090.228079578945</v>
      </c>
      <c r="I57" s="1">
        <f t="shared" si="4"/>
        <v>114613.83386267301</v>
      </c>
      <c r="M57" s="21">
        <v>23604</v>
      </c>
      <c r="N57" s="12">
        <v>6.5</v>
      </c>
      <c r="Q57" s="21">
        <v>23604</v>
      </c>
      <c r="R57" s="12">
        <v>7.4833333333333307</v>
      </c>
      <c r="U57" s="19">
        <f t="shared" si="11"/>
        <v>23604</v>
      </c>
      <c r="V57" s="12">
        <f t="shared" si="12"/>
        <v>0.98333333333333073</v>
      </c>
      <c r="Y57" s="19">
        <v>23604</v>
      </c>
      <c r="Z57" s="12">
        <v>4.9458801996708113</v>
      </c>
      <c r="AC57" s="19">
        <v>23604</v>
      </c>
      <c r="AD57" s="12">
        <v>8.5151523991810798</v>
      </c>
      <c r="AF57" s="19">
        <f t="shared" si="5"/>
        <v>23604</v>
      </c>
      <c r="AG57" s="12">
        <f t="shared" si="6"/>
        <v>3.5692721995102685</v>
      </c>
      <c r="AJ57" s="19">
        <v>23604</v>
      </c>
      <c r="AK57" s="20">
        <v>86.904532874916072</v>
      </c>
      <c r="AO57" s="21">
        <v>23604</v>
      </c>
      <c r="AP57" s="12">
        <v>9.7419607838584863</v>
      </c>
      <c r="AQ57" s="13">
        <v>72.739480864621768</v>
      </c>
      <c r="AR57" s="13">
        <f t="shared" si="7"/>
        <v>268.15341314754835</v>
      </c>
      <c r="AT57" s="21">
        <v>23604</v>
      </c>
      <c r="AU57" s="12">
        <v>4.6331951756965912</v>
      </c>
      <c r="AV57" s="13">
        <f t="shared" si="10"/>
        <v>21.478393779105769</v>
      </c>
      <c r="AW57" s="13">
        <f t="shared" si="8"/>
        <v>79.17989697388019</v>
      </c>
      <c r="AY57" s="19">
        <v>23604</v>
      </c>
      <c r="AZ57" s="22">
        <v>27.126069368581074</v>
      </c>
      <c r="BA57" s="7"/>
      <c r="BB57" s="7"/>
    </row>
    <row r="58" spans="1:54" x14ac:dyDescent="0.25">
      <c r="A58" s="5">
        <v>23696</v>
      </c>
      <c r="B58" s="1">
        <v>28647.202415870812</v>
      </c>
      <c r="C58">
        <f t="shared" si="3"/>
        <v>104312.33377220553</v>
      </c>
      <c r="G58" s="5">
        <v>23696</v>
      </c>
      <c r="H58" s="1">
        <v>32041.627233993226</v>
      </c>
      <c r="I58" s="1">
        <f t="shared" si="4"/>
        <v>116672.36702964081</v>
      </c>
      <c r="M58" s="21">
        <v>23696</v>
      </c>
      <c r="N58" s="12">
        <v>6.5</v>
      </c>
      <c r="Q58" s="21">
        <v>23696</v>
      </c>
      <c r="R58" s="12">
        <v>7.6133333333333306</v>
      </c>
      <c r="U58" s="19">
        <f t="shared" si="11"/>
        <v>23696</v>
      </c>
      <c r="V58" s="12">
        <f t="shared" si="12"/>
        <v>1.1133333333333306</v>
      </c>
      <c r="Y58" s="19">
        <v>23696</v>
      </c>
      <c r="Z58" s="12">
        <v>4.9724386775667266</v>
      </c>
      <c r="AC58" s="19">
        <v>23696</v>
      </c>
      <c r="AD58" s="12">
        <v>8.5417108770769943</v>
      </c>
      <c r="AF58" s="19">
        <f t="shared" si="5"/>
        <v>23696</v>
      </c>
      <c r="AG58" s="12">
        <f t="shared" si="6"/>
        <v>3.5692721995102676</v>
      </c>
      <c r="AJ58" s="19">
        <v>23696</v>
      </c>
      <c r="AK58" s="20">
        <v>86.639496616978775</v>
      </c>
      <c r="AO58" s="21">
        <v>23696</v>
      </c>
      <c r="AP58" s="12">
        <v>9.3842516479559084</v>
      </c>
      <c r="AQ58" s="13">
        <v>70.068604084949442</v>
      </c>
      <c r="AR58" s="13">
        <f t="shared" si="7"/>
        <v>255.13903627156651</v>
      </c>
      <c r="AT58" s="21">
        <v>23696</v>
      </c>
      <c r="AU58" s="12">
        <v>4.9770827081464244</v>
      </c>
      <c r="AV58" s="13">
        <f t="shared" si="10"/>
        <v>23.072574804853733</v>
      </c>
      <c r="AW58" s="13">
        <f t="shared" si="8"/>
        <v>84.013583214489358</v>
      </c>
      <c r="AY58" s="19">
        <v>23696</v>
      </c>
      <c r="AZ58" s="22">
        <v>27.462910070087972</v>
      </c>
      <c r="BA58" s="7"/>
      <c r="BB58" s="7"/>
    </row>
    <row r="59" spans="1:54" x14ac:dyDescent="0.25">
      <c r="A59" s="5">
        <v>23788</v>
      </c>
      <c r="B59" s="1">
        <v>30162.885315948435</v>
      </c>
      <c r="C59">
        <f t="shared" si="3"/>
        <v>109269.27718016916</v>
      </c>
      <c r="G59" s="5">
        <v>23788</v>
      </c>
      <c r="H59" s="1">
        <v>32841.046325893185</v>
      </c>
      <c r="I59" s="1">
        <f t="shared" si="4"/>
        <v>118971.2905871572</v>
      </c>
      <c r="M59" s="21">
        <v>23788</v>
      </c>
      <c r="N59" s="12">
        <v>6.5</v>
      </c>
      <c r="Q59" s="21">
        <v>23788</v>
      </c>
      <c r="R59" s="12">
        <v>7.6833333333333309</v>
      </c>
      <c r="U59" s="19">
        <f t="shared" si="11"/>
        <v>23788</v>
      </c>
      <c r="V59" s="12">
        <f t="shared" si="12"/>
        <v>1.1833333333333309</v>
      </c>
      <c r="Y59" s="19">
        <v>23788</v>
      </c>
      <c r="Z59" s="12">
        <v>4.8461644502914982</v>
      </c>
      <c r="AC59" s="19">
        <v>23788</v>
      </c>
      <c r="AD59" s="12">
        <v>8.4354366498017672</v>
      </c>
      <c r="AF59" s="19">
        <f t="shared" si="5"/>
        <v>23788</v>
      </c>
      <c r="AG59" s="12">
        <f t="shared" si="6"/>
        <v>3.589272199510269</v>
      </c>
      <c r="AJ59" s="19">
        <v>23788</v>
      </c>
      <c r="AK59" s="20">
        <v>86.51592136271195</v>
      </c>
      <c r="AO59" s="21">
        <v>23788</v>
      </c>
      <c r="AP59" s="12">
        <v>10.661912579285818</v>
      </c>
      <c r="AQ59" s="13">
        <v>79.608407716671479</v>
      </c>
      <c r="AR59" s="13">
        <f t="shared" si="7"/>
        <v>288.39260825175376</v>
      </c>
      <c r="AT59" s="21">
        <v>23788</v>
      </c>
      <c r="AU59" s="12">
        <v>4.8516510056136273</v>
      </c>
      <c r="AV59" s="13">
        <f t="shared" si="10"/>
        <v>22.491103185977238</v>
      </c>
      <c r="AW59" s="13">
        <f t="shared" si="8"/>
        <v>81.477171774972703</v>
      </c>
      <c r="AY59" s="19">
        <v>23788</v>
      </c>
      <c r="AZ59" s="22">
        <v>27.604177582518663</v>
      </c>
      <c r="BA59" s="7"/>
      <c r="BB59" s="7"/>
    </row>
    <row r="60" spans="1:54" x14ac:dyDescent="0.25">
      <c r="A60" s="5">
        <v>23877</v>
      </c>
      <c r="B60" s="1">
        <v>30606.936177502059</v>
      </c>
      <c r="C60">
        <f t="shared" si="3"/>
        <v>108749.93992148527</v>
      </c>
      <c r="G60" s="5">
        <v>23877</v>
      </c>
      <c r="H60" s="1">
        <v>34110.952692785388</v>
      </c>
      <c r="I60" s="1">
        <f t="shared" si="4"/>
        <v>121200.11080141336</v>
      </c>
      <c r="M60" s="21">
        <v>23877</v>
      </c>
      <c r="N60" s="12">
        <v>6.5</v>
      </c>
      <c r="Q60" s="21">
        <v>23877</v>
      </c>
      <c r="R60" s="12">
        <v>8.5133333333333301</v>
      </c>
      <c r="U60" s="19">
        <f t="shared" si="11"/>
        <v>23877</v>
      </c>
      <c r="V60" s="12">
        <f t="shared" si="12"/>
        <v>2.0133333333333301</v>
      </c>
      <c r="Y60" s="19">
        <v>23877</v>
      </c>
      <c r="Z60" s="12">
        <v>4.8523021276430498</v>
      </c>
      <c r="AC60" s="19">
        <v>23877</v>
      </c>
      <c r="AD60" s="12">
        <v>8.4615743271533184</v>
      </c>
      <c r="AF60" s="19">
        <f t="shared" si="5"/>
        <v>23877</v>
      </c>
      <c r="AG60" s="12">
        <f t="shared" si="6"/>
        <v>3.6092721995102686</v>
      </c>
      <c r="AJ60" s="19">
        <v>23877</v>
      </c>
      <c r="AK60" s="20">
        <v>87.620265149367086</v>
      </c>
      <c r="AO60" s="21">
        <v>23877</v>
      </c>
      <c r="AP60" s="12">
        <v>10.233746189593935</v>
      </c>
      <c r="AQ60" s="13">
        <v>76.411453674167987</v>
      </c>
      <c r="AR60" s="13">
        <f t="shared" si="7"/>
        <v>271.49862201781843</v>
      </c>
      <c r="AT60" s="21">
        <v>23877</v>
      </c>
      <c r="AU60" s="12">
        <v>4.8038443598563267</v>
      </c>
      <c r="AV60" s="13">
        <f t="shared" si="10"/>
        <v>22.26948291661763</v>
      </c>
      <c r="AW60" s="13">
        <f t="shared" si="8"/>
        <v>79.12601624741788</v>
      </c>
      <c r="AY60" s="19">
        <v>23877</v>
      </c>
      <c r="AZ60" s="22">
        <v>28.144324676960281</v>
      </c>
      <c r="BA60" s="7"/>
      <c r="BB60" s="7"/>
    </row>
    <row r="61" spans="1:54" x14ac:dyDescent="0.25">
      <c r="A61" s="5">
        <v>23969</v>
      </c>
      <c r="B61" s="1">
        <v>30766.0903670103</v>
      </c>
      <c r="C61">
        <f t="shared" si="3"/>
        <v>106431.48865516709</v>
      </c>
      <c r="G61" s="5">
        <v>23969</v>
      </c>
      <c r="H61" s="1">
        <v>36013.971657319395</v>
      </c>
      <c r="I61" s="1">
        <f t="shared" si="4"/>
        <v>124585.88563412493</v>
      </c>
      <c r="M61" s="21">
        <v>23969</v>
      </c>
      <c r="N61" s="12">
        <v>6.5</v>
      </c>
      <c r="Q61" s="21">
        <v>23969</v>
      </c>
      <c r="R61" s="12">
        <v>8.8666666666666654</v>
      </c>
      <c r="U61" s="19">
        <f t="shared" si="11"/>
        <v>23969</v>
      </c>
      <c r="V61" s="12">
        <f t="shared" si="12"/>
        <v>2.3666666666666654</v>
      </c>
      <c r="Y61" s="19">
        <v>23969</v>
      </c>
      <c r="Z61" s="12">
        <v>4.8584398049945978</v>
      </c>
      <c r="AC61" s="19">
        <v>23969</v>
      </c>
      <c r="AD61" s="12">
        <v>8.487712004504866</v>
      </c>
      <c r="AF61" s="19">
        <f t="shared" si="5"/>
        <v>23969</v>
      </c>
      <c r="AG61" s="12">
        <f t="shared" si="6"/>
        <v>3.6292721995102681</v>
      </c>
      <c r="AJ61" s="19">
        <v>23969</v>
      </c>
      <c r="AK61" s="20">
        <v>88.722970456367023</v>
      </c>
      <c r="AO61" s="21">
        <v>23969</v>
      </c>
      <c r="AP61" s="12">
        <v>9.6614487112646135</v>
      </c>
      <c r="AQ61" s="13">
        <v>72.138328130203405</v>
      </c>
      <c r="AR61" s="13">
        <f t="shared" si="7"/>
        <v>249.55363390030095</v>
      </c>
      <c r="AT61" s="21">
        <v>23969</v>
      </c>
      <c r="AU61" s="12">
        <v>5.0779819125634642</v>
      </c>
      <c r="AV61" s="13">
        <f t="shared" si="10"/>
        <v>23.540319581899922</v>
      </c>
      <c r="AW61" s="13">
        <f t="shared" si="8"/>
        <v>81.434827325557748</v>
      </c>
      <c r="AY61" s="19">
        <v>23969</v>
      </c>
      <c r="AZ61" s="22">
        <v>28.906943570704865</v>
      </c>
      <c r="BA61" s="7"/>
      <c r="BB61" s="7"/>
    </row>
    <row r="62" spans="1:54" x14ac:dyDescent="0.25">
      <c r="A62" s="5">
        <v>24061</v>
      </c>
      <c r="B62" s="1">
        <v>31376.107251057099</v>
      </c>
      <c r="C62">
        <f t="shared" si="3"/>
        <v>106982.30344615271</v>
      </c>
      <c r="G62" s="5">
        <v>24061</v>
      </c>
      <c r="H62" s="1">
        <v>37521.282694779999</v>
      </c>
      <c r="I62" s="1">
        <f t="shared" si="4"/>
        <v>127935.34962201508</v>
      </c>
      <c r="M62" s="21">
        <v>24061</v>
      </c>
      <c r="N62" s="12">
        <v>6.5</v>
      </c>
      <c r="Q62" s="21">
        <v>24061</v>
      </c>
      <c r="R62" s="12">
        <v>8.7433333333333305</v>
      </c>
      <c r="U62" s="19">
        <f t="shared" si="11"/>
        <v>24061</v>
      </c>
      <c r="V62" s="12">
        <f t="shared" si="12"/>
        <v>2.2433333333333305</v>
      </c>
      <c r="Y62" s="19">
        <v>24061</v>
      </c>
      <c r="Z62" s="12">
        <v>4.8745774823461501</v>
      </c>
      <c r="AC62" s="19">
        <v>24061</v>
      </c>
      <c r="AD62" s="12">
        <v>8.5138496818564189</v>
      </c>
      <c r="AF62" s="19">
        <f t="shared" si="5"/>
        <v>24061</v>
      </c>
      <c r="AG62" s="12">
        <f t="shared" si="6"/>
        <v>3.6392721995102688</v>
      </c>
      <c r="AJ62" s="19">
        <v>24061</v>
      </c>
      <c r="AK62" s="20">
        <v>89.445626391285913</v>
      </c>
      <c r="AO62" s="21">
        <v>24061</v>
      </c>
      <c r="AP62" s="12">
        <v>10.031441416780453</v>
      </c>
      <c r="AQ62" s="13">
        <v>74.900921608049416</v>
      </c>
      <c r="AR62" s="13">
        <f t="shared" si="7"/>
        <v>255.38774009637123</v>
      </c>
      <c r="AT62" s="21">
        <v>24061</v>
      </c>
      <c r="AU62" s="12">
        <v>5.4946993097936527</v>
      </c>
      <c r="AV62" s="13">
        <f t="shared" si="10"/>
        <v>25.472122584558527</v>
      </c>
      <c r="AW62" s="13">
        <f t="shared" si="8"/>
        <v>86.851639241098937</v>
      </c>
      <c r="AY62" s="19">
        <v>24061</v>
      </c>
      <c r="AZ62" s="22">
        <v>29.328315282395842</v>
      </c>
      <c r="BA62" s="7"/>
      <c r="BB62" s="7"/>
    </row>
    <row r="63" spans="1:54" x14ac:dyDescent="0.25">
      <c r="A63" s="5">
        <v>24153</v>
      </c>
      <c r="B63" s="1">
        <v>32779.438744971856</v>
      </c>
      <c r="C63">
        <f t="shared" si="3"/>
        <v>109928.04971229327</v>
      </c>
      <c r="G63" s="5">
        <v>24153</v>
      </c>
      <c r="H63" s="1">
        <v>38097.610418501681</v>
      </c>
      <c r="I63" s="1">
        <f t="shared" si="4"/>
        <v>127762.89565504061</v>
      </c>
      <c r="M63" s="21">
        <v>24153</v>
      </c>
      <c r="N63" s="12">
        <v>6.5</v>
      </c>
      <c r="Q63" s="21">
        <v>24153</v>
      </c>
      <c r="R63" s="12">
        <v>8.7599999999999962</v>
      </c>
      <c r="U63" s="19">
        <f t="shared" si="11"/>
        <v>24153</v>
      </c>
      <c r="V63" s="12">
        <f t="shared" si="12"/>
        <v>2.2599999999999962</v>
      </c>
      <c r="Y63" s="19">
        <v>24153</v>
      </c>
      <c r="Z63" s="12">
        <v>4.9660226342784837</v>
      </c>
      <c r="AC63" s="19">
        <v>24153</v>
      </c>
      <c r="AD63" s="12">
        <v>8.6252948337887521</v>
      </c>
      <c r="AF63" s="19">
        <f t="shared" si="5"/>
        <v>24153</v>
      </c>
      <c r="AG63" s="12">
        <f t="shared" si="6"/>
        <v>3.6592721995102684</v>
      </c>
      <c r="AJ63" s="19">
        <v>24153</v>
      </c>
      <c r="AK63" s="20">
        <v>90.044095477910489</v>
      </c>
      <c r="AO63" s="21">
        <v>24153</v>
      </c>
      <c r="AP63" s="12">
        <v>10.745208771311491</v>
      </c>
      <c r="AQ63" s="13">
        <v>80.230348401957997</v>
      </c>
      <c r="AR63" s="13">
        <f t="shared" si="7"/>
        <v>269.05786264927769</v>
      </c>
      <c r="AT63" s="21">
        <v>24153</v>
      </c>
      <c r="AU63" s="12">
        <v>5.4484040793041029</v>
      </c>
      <c r="AV63" s="13">
        <f t="shared" si="10"/>
        <v>25.257508877852437</v>
      </c>
      <c r="AW63" s="13">
        <f t="shared" si="8"/>
        <v>84.702752635114877</v>
      </c>
      <c r="AY63" s="19">
        <v>24153</v>
      </c>
      <c r="AZ63" s="22">
        <v>29.818994179159102</v>
      </c>
      <c r="BA63" s="7"/>
      <c r="BB63" s="7"/>
    </row>
    <row r="64" spans="1:54" x14ac:dyDescent="0.25">
      <c r="A64" s="5">
        <v>24242</v>
      </c>
      <c r="B64" s="1">
        <v>33761.051131082451</v>
      </c>
      <c r="C64">
        <f t="shared" si="3"/>
        <v>110803.10761656046</v>
      </c>
      <c r="G64" s="5">
        <v>24242</v>
      </c>
      <c r="H64" s="1">
        <v>39029.194858542447</v>
      </c>
      <c r="I64" s="1">
        <f t="shared" si="4"/>
        <v>128093.05199971519</v>
      </c>
      <c r="M64" s="21">
        <v>24242</v>
      </c>
      <c r="N64" s="12">
        <v>6.5</v>
      </c>
      <c r="Q64" s="21">
        <v>24242</v>
      </c>
      <c r="R64" s="12">
        <v>8.9199999999999964</v>
      </c>
      <c r="U64" s="19">
        <f t="shared" si="11"/>
        <v>24242</v>
      </c>
      <c r="V64" s="12">
        <f t="shared" si="12"/>
        <v>2.4199999999999964</v>
      </c>
      <c r="Y64" s="19">
        <v>24242</v>
      </c>
      <c r="Z64" s="12">
        <v>4.971192016228315</v>
      </c>
      <c r="AC64" s="19">
        <v>24242</v>
      </c>
      <c r="AD64" s="12">
        <v>8.6604642157385836</v>
      </c>
      <c r="AF64" s="19">
        <f t="shared" si="5"/>
        <v>24242</v>
      </c>
      <c r="AG64" s="12">
        <f t="shared" si="6"/>
        <v>3.6892721995102686</v>
      </c>
      <c r="AJ64" s="19">
        <v>24242</v>
      </c>
      <c r="AK64" s="20">
        <v>91.331216287184091</v>
      </c>
      <c r="AO64" s="21">
        <v>24242</v>
      </c>
      <c r="AP64" s="12">
        <v>11.224108724070769</v>
      </c>
      <c r="AQ64" s="13">
        <v>83.806110481345542</v>
      </c>
      <c r="AR64" s="13">
        <f t="shared" si="7"/>
        <v>275.05001081084998</v>
      </c>
      <c r="AT64" s="21">
        <v>24242</v>
      </c>
      <c r="AU64" s="12">
        <v>5.4811864145960687</v>
      </c>
      <c r="AV64" s="13">
        <f t="shared" si="10"/>
        <v>25.409480007860711</v>
      </c>
      <c r="AW64" s="13">
        <f t="shared" si="8"/>
        <v>83.393414999444744</v>
      </c>
      <c r="AY64" s="19">
        <v>24242</v>
      </c>
      <c r="AZ64" s="22">
        <v>30.469408175729338</v>
      </c>
      <c r="BA64" s="7"/>
      <c r="BB64" s="7"/>
    </row>
    <row r="65" spans="1:54" x14ac:dyDescent="0.25">
      <c r="A65" s="5">
        <v>24334</v>
      </c>
      <c r="B65" s="1">
        <v>34750.21313073823</v>
      </c>
      <c r="C65">
        <f t="shared" si="3"/>
        <v>113535.5097446085</v>
      </c>
      <c r="G65" s="5">
        <v>24334</v>
      </c>
      <c r="H65" s="1">
        <v>40301.751209676142</v>
      </c>
      <c r="I65" s="1">
        <f t="shared" si="4"/>
        <v>131673.4331952504</v>
      </c>
      <c r="M65" s="21">
        <v>24334</v>
      </c>
      <c r="N65" s="12">
        <v>6.5</v>
      </c>
      <c r="Q65" s="21">
        <v>24334</v>
      </c>
      <c r="R65" s="12">
        <v>9.0999999999999961</v>
      </c>
      <c r="U65" s="19">
        <f t="shared" si="11"/>
        <v>24334</v>
      </c>
      <c r="V65" s="12">
        <f t="shared" si="12"/>
        <v>2.5999999999999961</v>
      </c>
      <c r="Y65" s="19">
        <v>24334</v>
      </c>
      <c r="Z65" s="12">
        <v>4.9751537436656061</v>
      </c>
      <c r="AC65" s="19">
        <v>24334</v>
      </c>
      <c r="AD65" s="12">
        <v>8.7044259431758739</v>
      </c>
      <c r="AF65" s="19">
        <f t="shared" si="5"/>
        <v>24334</v>
      </c>
      <c r="AG65" s="12">
        <f t="shared" si="6"/>
        <v>3.7292721995102678</v>
      </c>
      <c r="AJ65" s="19">
        <v>24334</v>
      </c>
      <c r="AK65" s="20">
        <v>91.001874748403026</v>
      </c>
      <c r="AO65" s="21">
        <v>24334</v>
      </c>
      <c r="AP65" s="12">
        <v>10.466569437203331</v>
      </c>
      <c r="AQ65" s="13">
        <v>78.14985547438701</v>
      </c>
      <c r="AR65" s="13">
        <f t="shared" si="7"/>
        <v>255.33033838873379</v>
      </c>
      <c r="AT65" s="21">
        <v>24334</v>
      </c>
      <c r="AU65" s="12">
        <v>5.7482755250218407</v>
      </c>
      <c r="AV65" s="13">
        <f t="shared" si="10"/>
        <v>26.647641766710706</v>
      </c>
      <c r="AW65" s="13">
        <f t="shared" si="8"/>
        <v>87.062878725168474</v>
      </c>
      <c r="AY65" s="19">
        <v>24334</v>
      </c>
      <c r="AZ65" s="22">
        <v>30.607352016040448</v>
      </c>
      <c r="BA65" s="7"/>
      <c r="BB65" s="7"/>
    </row>
    <row r="66" spans="1:54" x14ac:dyDescent="0.25">
      <c r="A66" s="5">
        <v>24426</v>
      </c>
      <c r="B66" s="1">
        <v>36030.017972919064</v>
      </c>
      <c r="C66">
        <f t="shared" si="3"/>
        <v>115699.45706750704</v>
      </c>
      <c r="G66" s="5">
        <v>24426</v>
      </c>
      <c r="H66" s="1">
        <v>41408.939278094171</v>
      </c>
      <c r="I66" s="1">
        <f t="shared" si="4"/>
        <v>132972.22876263552</v>
      </c>
      <c r="M66" s="21">
        <v>24426</v>
      </c>
      <c r="N66" s="12">
        <v>6.5</v>
      </c>
      <c r="Q66" s="21">
        <v>24426</v>
      </c>
      <c r="R66" s="12">
        <v>8.9966666666666644</v>
      </c>
      <c r="U66" s="19">
        <f t="shared" si="11"/>
        <v>24426</v>
      </c>
      <c r="V66" s="12">
        <f t="shared" si="12"/>
        <v>2.4966666666666644</v>
      </c>
      <c r="Y66" s="19">
        <v>24426</v>
      </c>
      <c r="Z66" s="12">
        <v>4.9891154711028953</v>
      </c>
      <c r="AC66" s="19">
        <v>24426</v>
      </c>
      <c r="AD66" s="12">
        <v>8.7483876706131642</v>
      </c>
      <c r="AF66" s="19">
        <f t="shared" si="5"/>
        <v>24426</v>
      </c>
      <c r="AG66" s="12">
        <f t="shared" si="6"/>
        <v>3.7592721995102689</v>
      </c>
      <c r="AJ66" s="19">
        <v>24426</v>
      </c>
      <c r="AK66" s="20">
        <v>91.512282664123518</v>
      </c>
      <c r="AO66" s="21">
        <v>24426</v>
      </c>
      <c r="AP66" s="12">
        <v>9.7078465323681833</v>
      </c>
      <c r="AQ66" s="13">
        <v>72.48476284649945</v>
      </c>
      <c r="AR66" s="13">
        <f t="shared" si="7"/>
        <v>232.76279554760225</v>
      </c>
      <c r="AT66" s="21">
        <v>24426</v>
      </c>
      <c r="AU66" s="12">
        <v>6.1375791290395094</v>
      </c>
      <c r="AV66" s="13">
        <f t="shared" si="10"/>
        <v>28.452360926951869</v>
      </c>
      <c r="AW66" s="13">
        <f t="shared" si="8"/>
        <v>91.366113500452954</v>
      </c>
      <c r="AY66" s="19">
        <v>24426</v>
      </c>
      <c r="AZ66" s="22">
        <v>31.14104325649226</v>
      </c>
      <c r="BA66" s="7"/>
      <c r="BB66" s="7"/>
    </row>
    <row r="67" spans="1:54" x14ac:dyDescent="0.25">
      <c r="A67" s="5">
        <v>24518</v>
      </c>
      <c r="B67" s="1">
        <v>37990.499254836235</v>
      </c>
      <c r="C67">
        <f t="shared" si="3"/>
        <v>121044.47078719131</v>
      </c>
      <c r="G67" s="5">
        <v>24518</v>
      </c>
      <c r="H67" s="1">
        <v>42099.621833400706</v>
      </c>
      <c r="I67" s="1">
        <f t="shared" si="4"/>
        <v>134136.86435079304</v>
      </c>
      <c r="M67" s="21">
        <v>24518</v>
      </c>
      <c r="N67" s="12">
        <v>6.5</v>
      </c>
      <c r="Q67" s="21">
        <v>24518</v>
      </c>
      <c r="R67" s="12">
        <v>8.9499999999999975</v>
      </c>
      <c r="U67" s="19">
        <f t="shared" si="11"/>
        <v>24518</v>
      </c>
      <c r="V67" s="12">
        <f t="shared" si="12"/>
        <v>2.4499999999999975</v>
      </c>
      <c r="Y67" s="19">
        <v>24518</v>
      </c>
      <c r="Z67" s="12">
        <v>5.3798238155371818</v>
      </c>
      <c r="AC67" s="19">
        <v>24518</v>
      </c>
      <c r="AD67" s="12">
        <v>9.1790960150474508</v>
      </c>
      <c r="AF67" s="19">
        <f t="shared" si="5"/>
        <v>24518</v>
      </c>
      <c r="AG67" s="12">
        <f t="shared" si="6"/>
        <v>3.799272199510269</v>
      </c>
      <c r="AJ67" s="19">
        <v>24518</v>
      </c>
      <c r="AK67" s="20">
        <v>91.446818737389094</v>
      </c>
      <c r="AO67" s="21">
        <v>24518</v>
      </c>
      <c r="AP67" s="12">
        <v>9.6623582749777768</v>
      </c>
      <c r="AQ67" s="13">
        <v>72.145119493233551</v>
      </c>
      <c r="AR67" s="13">
        <f t="shared" si="7"/>
        <v>229.86715047777224</v>
      </c>
      <c r="AT67" s="21">
        <v>24518</v>
      </c>
      <c r="AU67" s="12">
        <v>5.8788280015691257</v>
      </c>
      <c r="AV67" s="13">
        <f t="shared" ref="AV67:AV98" si="13">AU67/$AU$119*100</f>
        <v>27.252852079202771</v>
      </c>
      <c r="AW67" s="13">
        <f t="shared" si="8"/>
        <v>86.832421844226317</v>
      </c>
      <c r="AY67" s="19">
        <v>24518</v>
      </c>
      <c r="AZ67" s="22">
        <v>31.385571771904775</v>
      </c>
      <c r="BA67" s="7"/>
      <c r="BB67" s="7"/>
    </row>
    <row r="68" spans="1:54" x14ac:dyDescent="0.25">
      <c r="A68" s="5">
        <v>24607</v>
      </c>
      <c r="B68" s="1">
        <v>38600.413711403431</v>
      </c>
      <c r="C68">
        <f t="shared" ref="C68:C131" si="14">B68/AZ68*100</f>
        <v>121407.22565645791</v>
      </c>
      <c r="G68" s="5">
        <v>24607</v>
      </c>
      <c r="H68" s="1">
        <v>43217.430860249537</v>
      </c>
      <c r="I68" s="1">
        <f t="shared" ref="I68:I131" si="15">H68/AZ68*100</f>
        <v>135928.8120581109</v>
      </c>
      <c r="M68" s="21">
        <v>24607</v>
      </c>
      <c r="N68" s="12">
        <v>6.5</v>
      </c>
      <c r="Q68" s="21">
        <v>24607</v>
      </c>
      <c r="R68" s="12">
        <v>8.9666666666666632</v>
      </c>
      <c r="U68" s="19">
        <f t="shared" si="11"/>
        <v>24607</v>
      </c>
      <c r="V68" s="12">
        <f t="shared" si="12"/>
        <v>2.4666666666666632</v>
      </c>
      <c r="Y68" s="19">
        <v>24607</v>
      </c>
      <c r="Z68" s="12">
        <v>5.3948918942058652</v>
      </c>
      <c r="AC68" s="19">
        <v>24607</v>
      </c>
      <c r="AD68" s="12">
        <v>9.2341640937161333</v>
      </c>
      <c r="AF68" s="19">
        <f t="shared" ref="AF68:AF131" si="16">Y68</f>
        <v>24607</v>
      </c>
      <c r="AG68" s="12">
        <f t="shared" ref="AG68:AG131" si="17">IF(Y68=AC68,AD68-Z68,"OBS")</f>
        <v>3.8392721995102681</v>
      </c>
      <c r="AJ68" s="19">
        <v>24607</v>
      </c>
      <c r="AK68" s="20">
        <v>92.187552055802229</v>
      </c>
      <c r="AO68" s="21">
        <v>24607</v>
      </c>
      <c r="AP68" s="12">
        <v>9.1608534439107032</v>
      </c>
      <c r="AQ68" s="13">
        <v>68.400575466392326</v>
      </c>
      <c r="AR68" s="13">
        <f t="shared" ref="AR68:AR131" si="18">AQ68/AZ68*100</f>
        <v>215.13562426473655</v>
      </c>
      <c r="AT68" s="21">
        <v>24607</v>
      </c>
      <c r="AU68" s="12">
        <v>6.0841169202016365</v>
      </c>
      <c r="AV68" s="13">
        <f t="shared" si="13"/>
        <v>28.204522808725397</v>
      </c>
      <c r="AW68" s="13">
        <f t="shared" ref="AW68:AW131" si="19">AV68/AZ68*100</f>
        <v>88.709745205659374</v>
      </c>
      <c r="AY68" s="19">
        <v>24607</v>
      </c>
      <c r="AZ68" s="22">
        <v>31.794165052934957</v>
      </c>
      <c r="BA68" s="7"/>
      <c r="BB68" s="7"/>
    </row>
    <row r="69" spans="1:54" x14ac:dyDescent="0.25">
      <c r="A69" s="5">
        <v>24699</v>
      </c>
      <c r="B69" s="1">
        <v>38856.941915668016</v>
      </c>
      <c r="C69">
        <f t="shared" si="14"/>
        <v>114530.36284915113</v>
      </c>
      <c r="G69" s="5">
        <v>24699</v>
      </c>
      <c r="H69" s="1">
        <v>44733.588911429208</v>
      </c>
      <c r="I69" s="1">
        <f t="shared" si="15"/>
        <v>131851.70826592756</v>
      </c>
      <c r="M69" s="21">
        <v>24699</v>
      </c>
      <c r="N69" s="12">
        <v>6.5</v>
      </c>
      <c r="Q69" s="21">
        <v>24699</v>
      </c>
      <c r="R69" s="12">
        <v>9.3933333333333291</v>
      </c>
      <c r="U69" s="19">
        <f t="shared" si="11"/>
        <v>24699</v>
      </c>
      <c r="V69" s="12">
        <f t="shared" si="12"/>
        <v>2.8933333333333291</v>
      </c>
      <c r="Y69" s="19">
        <v>24699</v>
      </c>
      <c r="Z69" s="12">
        <v>5.4199599728745493</v>
      </c>
      <c r="AC69" s="19">
        <v>24699</v>
      </c>
      <c r="AD69" s="12">
        <v>9.2892321723848177</v>
      </c>
      <c r="AF69" s="19">
        <f t="shared" si="16"/>
        <v>24699</v>
      </c>
      <c r="AG69" s="12">
        <f t="shared" si="17"/>
        <v>3.8692721995102684</v>
      </c>
      <c r="AJ69" s="19">
        <v>24699</v>
      </c>
      <c r="AK69" s="20">
        <v>97.645879587000749</v>
      </c>
      <c r="AO69" s="21">
        <v>24699</v>
      </c>
      <c r="AP69" s="12">
        <v>8.3732555497626677</v>
      </c>
      <c r="AQ69" s="13">
        <v>62.519884379509627</v>
      </c>
      <c r="AR69" s="13">
        <f t="shared" si="18"/>
        <v>184.27659744332493</v>
      </c>
      <c r="AT69" s="21">
        <v>24699</v>
      </c>
      <c r="AU69" s="12">
        <v>6.2771168733238509</v>
      </c>
      <c r="AV69" s="13">
        <f t="shared" si="13"/>
        <v>29.099224809248099</v>
      </c>
      <c r="AW69" s="13">
        <f t="shared" si="19"/>
        <v>85.769610569594661</v>
      </c>
      <c r="AY69" s="19">
        <v>24699</v>
      </c>
      <c r="AZ69" s="22">
        <v>33.927197075981333</v>
      </c>
      <c r="BA69" s="7"/>
      <c r="BB69" s="7"/>
    </row>
    <row r="70" spans="1:54" x14ac:dyDescent="0.25">
      <c r="A70" s="5">
        <v>24791</v>
      </c>
      <c r="B70" s="1">
        <v>39368.145373073501</v>
      </c>
      <c r="C70">
        <f t="shared" si="14"/>
        <v>114663.58063124865</v>
      </c>
      <c r="G70" s="5">
        <v>24791</v>
      </c>
      <c r="H70" s="1">
        <v>46057.529245574762</v>
      </c>
      <c r="I70" s="1">
        <f t="shared" si="15"/>
        <v>134147.06657576418</v>
      </c>
      <c r="M70" s="21">
        <v>24791</v>
      </c>
      <c r="N70" s="12">
        <v>6.639784946236559</v>
      </c>
      <c r="Q70" s="21">
        <v>24791</v>
      </c>
      <c r="R70" s="12">
        <v>9.3866666666666632</v>
      </c>
      <c r="U70" s="19">
        <f t="shared" si="11"/>
        <v>24791</v>
      </c>
      <c r="V70" s="12">
        <f t="shared" si="12"/>
        <v>2.7468817204301041</v>
      </c>
      <c r="Y70" s="19">
        <v>24791</v>
      </c>
      <c r="Z70" s="12">
        <v>5.4568081826577055</v>
      </c>
      <c r="AC70" s="19">
        <v>24791</v>
      </c>
      <c r="AD70" s="12">
        <v>9.4360803821679742</v>
      </c>
      <c r="AF70" s="19">
        <f t="shared" si="16"/>
        <v>24791</v>
      </c>
      <c r="AG70" s="12">
        <f t="shared" si="17"/>
        <v>3.9792721995102687</v>
      </c>
      <c r="AJ70" s="19">
        <v>24791</v>
      </c>
      <c r="AK70" s="20">
        <v>96.233708015542405</v>
      </c>
      <c r="AO70" s="21">
        <v>24791</v>
      </c>
      <c r="AP70" s="12">
        <v>8.7370618791313657</v>
      </c>
      <c r="AQ70" s="13">
        <v>65.236286561849511</v>
      </c>
      <c r="AR70" s="13">
        <f t="shared" si="18"/>
        <v>190.00707636545405</v>
      </c>
      <c r="AT70" s="21">
        <v>24791</v>
      </c>
      <c r="AU70" s="12">
        <v>6.4383205063624462</v>
      </c>
      <c r="AV70" s="13">
        <f t="shared" si="13"/>
        <v>29.846526612372514</v>
      </c>
      <c r="AW70" s="13">
        <f t="shared" si="19"/>
        <v>86.930933076700896</v>
      </c>
      <c r="AY70" s="19">
        <v>24791</v>
      </c>
      <c r="AZ70" s="22">
        <v>34.333608942214312</v>
      </c>
      <c r="BA70" s="7"/>
      <c r="BB70" s="7"/>
    </row>
    <row r="71" spans="1:54" x14ac:dyDescent="0.25">
      <c r="A71" s="5">
        <v>24883</v>
      </c>
      <c r="B71" s="1">
        <v>40953.992584204672</v>
      </c>
      <c r="C71">
        <f t="shared" si="14"/>
        <v>118221.84635610566</v>
      </c>
      <c r="G71" s="5">
        <v>24883</v>
      </c>
      <c r="H71" s="1">
        <v>46885.292659584433</v>
      </c>
      <c r="I71" s="1">
        <f t="shared" si="15"/>
        <v>135343.72390593824</v>
      </c>
      <c r="M71" s="21">
        <v>24883</v>
      </c>
      <c r="N71" s="12">
        <v>7.43010752688172</v>
      </c>
      <c r="Q71" s="21">
        <v>24883</v>
      </c>
      <c r="R71" s="12">
        <v>9.0999999999999961</v>
      </c>
      <c r="U71" s="19">
        <f t="shared" si="11"/>
        <v>24883</v>
      </c>
      <c r="V71" s="12">
        <f t="shared" si="12"/>
        <v>1.669892473118276</v>
      </c>
      <c r="Y71" s="19">
        <v>24883</v>
      </c>
      <c r="Z71" s="12">
        <v>5.4221514541237035</v>
      </c>
      <c r="AC71" s="19">
        <v>24883</v>
      </c>
      <c r="AD71" s="12">
        <v>9.5214236536339723</v>
      </c>
      <c r="AF71" s="19">
        <f t="shared" si="16"/>
        <v>24883</v>
      </c>
      <c r="AG71" s="12">
        <f t="shared" si="17"/>
        <v>4.0992721995102688</v>
      </c>
      <c r="AJ71" s="19">
        <v>24883</v>
      </c>
      <c r="AK71" s="20">
        <v>93.652956580217591</v>
      </c>
      <c r="AO71" s="21">
        <v>24883</v>
      </c>
      <c r="AP71" s="12">
        <v>8.829396354721073</v>
      </c>
      <c r="AQ71" s="13">
        <v>65.925712640368602</v>
      </c>
      <c r="AR71" s="13">
        <f t="shared" si="18"/>
        <v>190.30768379082048</v>
      </c>
      <c r="AT71" s="21">
        <v>24883</v>
      </c>
      <c r="AU71" s="12">
        <v>6.1908203898252596</v>
      </c>
      <c r="AV71" s="13">
        <f t="shared" si="13"/>
        <v>28.699174782420517</v>
      </c>
      <c r="AW71" s="13">
        <f t="shared" si="19"/>
        <v>82.845876984968697</v>
      </c>
      <c r="AY71" s="19">
        <v>24883</v>
      </c>
      <c r="AZ71" s="22">
        <v>34.641645217453139</v>
      </c>
      <c r="BA71" s="7"/>
      <c r="BB71" s="7"/>
    </row>
    <row r="72" spans="1:54" x14ac:dyDescent="0.25">
      <c r="A72" s="5">
        <v>24973</v>
      </c>
      <c r="B72" s="1">
        <v>41499.222808487131</v>
      </c>
      <c r="C72">
        <f t="shared" si="14"/>
        <v>116405.02491019001</v>
      </c>
      <c r="G72" s="5">
        <v>24973</v>
      </c>
      <c r="H72" s="1">
        <v>48228.66744180915</v>
      </c>
      <c r="I72" s="1">
        <f t="shared" si="15"/>
        <v>135281.06925898659</v>
      </c>
      <c r="M72" s="21">
        <v>24973</v>
      </c>
      <c r="N72" s="12">
        <v>6.8999999999999995</v>
      </c>
      <c r="Q72" s="21">
        <v>24973</v>
      </c>
      <c r="R72" s="12">
        <v>9.0699999999999985</v>
      </c>
      <c r="U72" s="19">
        <f t="shared" si="11"/>
        <v>24973</v>
      </c>
      <c r="V72" s="12">
        <f t="shared" si="12"/>
        <v>2.169999999999999</v>
      </c>
      <c r="Y72" s="19">
        <v>24973</v>
      </c>
      <c r="Z72" s="12">
        <v>5.1795173077822403</v>
      </c>
      <c r="AC72" s="19">
        <v>24973</v>
      </c>
      <c r="AD72" s="12">
        <v>9.1787895072925085</v>
      </c>
      <c r="AF72" s="19">
        <f t="shared" si="16"/>
        <v>24973</v>
      </c>
      <c r="AG72" s="12">
        <f t="shared" si="17"/>
        <v>3.9992721995102682</v>
      </c>
      <c r="AJ72" s="19">
        <v>24973</v>
      </c>
      <c r="AK72" s="20">
        <v>95.834216645408972</v>
      </c>
      <c r="AO72" s="21">
        <v>24973</v>
      </c>
      <c r="AP72" s="12">
        <v>9.160853443910705</v>
      </c>
      <c r="AQ72" s="13">
        <v>68.40057546639234</v>
      </c>
      <c r="AR72" s="13">
        <f t="shared" si="18"/>
        <v>191.86312784171861</v>
      </c>
      <c r="AT72" s="21">
        <v>24973</v>
      </c>
      <c r="AU72" s="12">
        <v>6.2614964222483316</v>
      </c>
      <c r="AV72" s="13">
        <f t="shared" si="13"/>
        <v>29.02681210344042</v>
      </c>
      <c r="AW72" s="13">
        <f t="shared" si="19"/>
        <v>81.420001563821216</v>
      </c>
      <c r="AY72" s="19">
        <v>24973</v>
      </c>
      <c r="AZ72" s="22">
        <v>35.650714254393257</v>
      </c>
      <c r="BA72" s="7"/>
      <c r="BB72" s="7"/>
    </row>
    <row r="73" spans="1:54" x14ac:dyDescent="0.25">
      <c r="A73" s="5">
        <v>25065</v>
      </c>
      <c r="B73" s="1">
        <v>41945.009459023444</v>
      </c>
      <c r="C73">
        <f t="shared" si="14"/>
        <v>117246.14509595348</v>
      </c>
      <c r="G73" s="5">
        <v>25065</v>
      </c>
      <c r="H73" s="1">
        <v>50479.518024748591</v>
      </c>
      <c r="I73" s="1">
        <f t="shared" si="15"/>
        <v>141102.09941626905</v>
      </c>
      <c r="M73" s="21">
        <v>25065</v>
      </c>
      <c r="N73" s="12">
        <v>6.317204301075269</v>
      </c>
      <c r="Q73" s="21">
        <v>25065</v>
      </c>
      <c r="R73" s="12">
        <v>8.9966666666666626</v>
      </c>
      <c r="U73" s="19">
        <f t="shared" si="11"/>
        <v>25065</v>
      </c>
      <c r="V73" s="12">
        <f t="shared" si="12"/>
        <v>2.6794623655913936</v>
      </c>
      <c r="Y73" s="19">
        <v>25065</v>
      </c>
      <c r="Z73" s="12">
        <v>4.8368831614407766</v>
      </c>
      <c r="AC73" s="19">
        <v>25065</v>
      </c>
      <c r="AD73" s="12">
        <v>8.8361553609510448</v>
      </c>
      <c r="AF73" s="19">
        <f t="shared" si="16"/>
        <v>25065</v>
      </c>
      <c r="AG73" s="12">
        <f t="shared" si="17"/>
        <v>3.9992721995102682</v>
      </c>
      <c r="AJ73" s="19">
        <v>25065</v>
      </c>
      <c r="AK73" s="20">
        <v>95.42179156066824</v>
      </c>
      <c r="AO73" s="21">
        <v>25065</v>
      </c>
      <c r="AP73" s="12">
        <v>9.3394004208891293</v>
      </c>
      <c r="AQ73" s="13">
        <v>69.73371719252998</v>
      </c>
      <c r="AR73" s="13">
        <f t="shared" si="18"/>
        <v>194.92210466713072</v>
      </c>
      <c r="AT73" s="21">
        <v>25065</v>
      </c>
      <c r="AU73" s="12">
        <v>6.4527320512719353</v>
      </c>
      <c r="AV73" s="13">
        <f t="shared" si="13"/>
        <v>29.913335115963068</v>
      </c>
      <c r="AW73" s="13">
        <f t="shared" si="19"/>
        <v>83.614791712857581</v>
      </c>
      <c r="AY73" s="19">
        <v>25065</v>
      </c>
      <c r="AZ73" s="22">
        <v>35.775171477660031</v>
      </c>
      <c r="BA73" s="7"/>
      <c r="BB73" s="7"/>
    </row>
    <row r="74" spans="1:54" x14ac:dyDescent="0.25">
      <c r="A74" s="5">
        <v>25157</v>
      </c>
      <c r="B74" s="1">
        <v>42807.046430591108</v>
      </c>
      <c r="C74">
        <f t="shared" si="14"/>
        <v>119257.65125614539</v>
      </c>
      <c r="G74" s="5">
        <v>25157</v>
      </c>
      <c r="H74" s="1">
        <v>53428.413916163801</v>
      </c>
      <c r="I74" s="1">
        <f t="shared" si="15"/>
        <v>148848.09126726902</v>
      </c>
      <c r="M74" s="21">
        <v>25157</v>
      </c>
      <c r="N74" s="12">
        <v>6</v>
      </c>
      <c r="Q74" s="21">
        <v>25157</v>
      </c>
      <c r="R74" s="12">
        <v>8.7933333333333294</v>
      </c>
      <c r="U74" s="19">
        <f t="shared" si="11"/>
        <v>25157</v>
      </c>
      <c r="V74" s="12">
        <f t="shared" si="12"/>
        <v>2.7933333333333294</v>
      </c>
      <c r="Y74" s="19">
        <v>25157</v>
      </c>
      <c r="Z74" s="12">
        <v>4.3729319419285808</v>
      </c>
      <c r="AC74" s="19">
        <v>25157</v>
      </c>
      <c r="AD74" s="12">
        <v>8.3222041414388492</v>
      </c>
      <c r="AF74" s="19">
        <f t="shared" si="16"/>
        <v>25157</v>
      </c>
      <c r="AG74" s="12">
        <f t="shared" si="17"/>
        <v>3.9492721995102684</v>
      </c>
      <c r="AJ74" s="19">
        <v>25157</v>
      </c>
      <c r="AK74" s="20">
        <v>94.362423550759928</v>
      </c>
      <c r="AO74" s="21">
        <v>25157</v>
      </c>
      <c r="AP74" s="12">
        <v>9.7078465323681833</v>
      </c>
      <c r="AQ74" s="13">
        <v>72.48476284649945</v>
      </c>
      <c r="AR74" s="13">
        <f t="shared" si="18"/>
        <v>201.93784177444988</v>
      </c>
      <c r="AT74" s="21">
        <v>25157</v>
      </c>
      <c r="AU74" s="12">
        <v>6.6430069964491132</v>
      </c>
      <c r="AV74" s="13">
        <f t="shared" si="13"/>
        <v>30.795404626060659</v>
      </c>
      <c r="AW74" s="13">
        <f t="shared" si="19"/>
        <v>85.793997283636358</v>
      </c>
      <c r="AY74" s="19">
        <v>25157</v>
      </c>
      <c r="AZ74" s="22">
        <v>35.894591231424442</v>
      </c>
      <c r="BA74" s="7"/>
      <c r="BB74" s="7"/>
    </row>
    <row r="75" spans="1:54" x14ac:dyDescent="0.25">
      <c r="A75" s="5">
        <v>25249</v>
      </c>
      <c r="B75" s="1">
        <v>44461.682613445388</v>
      </c>
      <c r="C75">
        <f t="shared" si="14"/>
        <v>123241.74670088757</v>
      </c>
      <c r="G75" s="5">
        <v>25249</v>
      </c>
      <c r="H75" s="1">
        <v>56303.157988080093</v>
      </c>
      <c r="I75" s="1">
        <f t="shared" si="15"/>
        <v>156064.70847166434</v>
      </c>
      <c r="M75" s="21">
        <v>25249</v>
      </c>
      <c r="N75" s="12">
        <v>6.010752688172043</v>
      </c>
      <c r="Q75" s="21">
        <v>25249</v>
      </c>
      <c r="R75" s="12">
        <v>8.8833333333333311</v>
      </c>
      <c r="U75" s="19">
        <f t="shared" si="11"/>
        <v>25249</v>
      </c>
      <c r="V75" s="12">
        <f t="shared" si="12"/>
        <v>2.8725806451612881</v>
      </c>
      <c r="Y75" s="19">
        <v>25249</v>
      </c>
      <c r="Z75" s="12">
        <v>4.7661468802768985</v>
      </c>
      <c r="AC75" s="19">
        <v>25249</v>
      </c>
      <c r="AD75" s="12">
        <v>9.2479190797871684</v>
      </c>
      <c r="AF75" s="19">
        <f t="shared" si="16"/>
        <v>25249</v>
      </c>
      <c r="AG75" s="12">
        <f t="shared" si="17"/>
        <v>4.4817721995102699</v>
      </c>
      <c r="AJ75" s="19">
        <v>25249</v>
      </c>
      <c r="AK75" s="20">
        <v>93.710310800571193</v>
      </c>
      <c r="AO75" s="21">
        <v>25249</v>
      </c>
      <c r="AP75" s="12">
        <v>10.995097347388501</v>
      </c>
      <c r="AQ75" s="13">
        <v>82.096170457817479</v>
      </c>
      <c r="AR75" s="13">
        <f t="shared" si="18"/>
        <v>227.55943657462043</v>
      </c>
      <c r="AT75" s="21">
        <v>25249</v>
      </c>
      <c r="AU75" s="12">
        <v>6.3780158227789405</v>
      </c>
      <c r="AV75" s="13">
        <f t="shared" si="13"/>
        <v>29.566968404351162</v>
      </c>
      <c r="AW75" s="13">
        <f t="shared" si="19"/>
        <v>81.955621483840702</v>
      </c>
      <c r="AY75" s="19">
        <v>25249</v>
      </c>
      <c r="AZ75" s="22">
        <v>36.076803358975098</v>
      </c>
      <c r="BA75" s="7"/>
      <c r="BB75" s="7"/>
    </row>
    <row r="76" spans="1:54" x14ac:dyDescent="0.25">
      <c r="A76" s="5">
        <v>25338</v>
      </c>
      <c r="B76" s="1">
        <v>46442.768496167759</v>
      </c>
      <c r="C76">
        <f t="shared" si="14"/>
        <v>127324.72909344958</v>
      </c>
      <c r="G76" s="5">
        <v>25338</v>
      </c>
      <c r="H76" s="1">
        <v>58606.844245373104</v>
      </c>
      <c r="I76" s="1">
        <f t="shared" si="15"/>
        <v>160673.03496732464</v>
      </c>
      <c r="M76" s="21">
        <v>25338</v>
      </c>
      <c r="N76" s="12">
        <v>8.0967741935483861</v>
      </c>
      <c r="Q76" s="21">
        <v>25338</v>
      </c>
      <c r="R76" s="12">
        <v>9.5133333333333301</v>
      </c>
      <c r="U76" s="19">
        <f t="shared" si="11"/>
        <v>25338</v>
      </c>
      <c r="V76" s="12">
        <f t="shared" si="12"/>
        <v>1.416559139784944</v>
      </c>
      <c r="Y76" s="19">
        <v>25338</v>
      </c>
      <c r="Z76" s="12">
        <v>4.7661468802768985</v>
      </c>
      <c r="AC76" s="19">
        <v>25338</v>
      </c>
      <c r="AD76" s="12">
        <v>9.2479190797871684</v>
      </c>
      <c r="AF76" s="19">
        <f t="shared" si="16"/>
        <v>25338</v>
      </c>
      <c r="AG76" s="12">
        <f t="shared" si="17"/>
        <v>4.4817721995102699</v>
      </c>
      <c r="AJ76" s="19">
        <v>25338</v>
      </c>
      <c r="AK76" s="20">
        <v>93.594742212304894</v>
      </c>
      <c r="AO76" s="21">
        <v>25338</v>
      </c>
      <c r="AP76" s="12">
        <v>10.728927456832352</v>
      </c>
      <c r="AQ76" s="13">
        <v>80.108782077756771</v>
      </c>
      <c r="AR76" s="13">
        <f t="shared" si="18"/>
        <v>219.6214675896897</v>
      </c>
      <c r="AT76" s="21">
        <v>25338</v>
      </c>
      <c r="AU76" s="12">
        <v>6.5408691379718782</v>
      </c>
      <c r="AV76" s="13">
        <f t="shared" si="13"/>
        <v>30.321917742616595</v>
      </c>
      <c r="AW76" s="13">
        <f t="shared" si="19"/>
        <v>83.128764438129693</v>
      </c>
      <c r="AY76" s="19">
        <v>25338</v>
      </c>
      <c r="AZ76" s="22">
        <v>36.475843166397972</v>
      </c>
      <c r="BA76" s="7"/>
      <c r="BB76" s="7"/>
    </row>
    <row r="77" spans="1:54" x14ac:dyDescent="0.25">
      <c r="A77" s="5">
        <v>25430</v>
      </c>
      <c r="B77" s="1">
        <v>48082.185623109362</v>
      </c>
      <c r="C77">
        <f t="shared" si="14"/>
        <v>130379.80436073194</v>
      </c>
      <c r="G77" s="5">
        <v>25430</v>
      </c>
      <c r="H77" s="1">
        <v>60925.490662680808</v>
      </c>
      <c r="I77" s="1">
        <f t="shared" si="15"/>
        <v>165205.75032604433</v>
      </c>
      <c r="M77" s="21">
        <v>25430</v>
      </c>
      <c r="N77" s="12">
        <v>9</v>
      </c>
      <c r="Q77" s="21">
        <v>25430</v>
      </c>
      <c r="R77" s="12">
        <v>10.17333333333333</v>
      </c>
      <c r="U77" s="19">
        <f t="shared" si="11"/>
        <v>25430</v>
      </c>
      <c r="V77" s="12">
        <f t="shared" si="12"/>
        <v>1.1733333333333302</v>
      </c>
      <c r="Y77" s="19">
        <v>25430</v>
      </c>
      <c r="Z77" s="12">
        <v>7.2855135680539727</v>
      </c>
      <c r="AC77" s="19">
        <v>25430</v>
      </c>
      <c r="AD77" s="12">
        <v>11.767285767564243</v>
      </c>
      <c r="AF77" s="19">
        <f t="shared" si="16"/>
        <v>25430</v>
      </c>
      <c r="AG77" s="12">
        <f t="shared" si="17"/>
        <v>4.4817721995102699</v>
      </c>
      <c r="AJ77" s="19">
        <v>25430</v>
      </c>
      <c r="AK77" s="20">
        <v>94.838492581750586</v>
      </c>
      <c r="AO77" s="21">
        <v>25430</v>
      </c>
      <c r="AP77" s="12">
        <v>9.6614487112646152</v>
      </c>
      <c r="AQ77" s="13">
        <v>72.138328130203405</v>
      </c>
      <c r="AR77" s="13">
        <f t="shared" si="18"/>
        <v>195.61051534241761</v>
      </c>
      <c r="AT77" s="21">
        <v>25430</v>
      </c>
      <c r="AU77" s="12">
        <v>6.839986033413866</v>
      </c>
      <c r="AV77" s="13">
        <f t="shared" si="13"/>
        <v>31.708552715385835</v>
      </c>
      <c r="AW77" s="13">
        <f t="shared" si="19"/>
        <v>85.981010347561948</v>
      </c>
      <c r="AY77" s="19">
        <v>25430</v>
      </c>
      <c r="AZ77" s="22">
        <v>36.878553284277558</v>
      </c>
      <c r="BA77" s="7"/>
      <c r="BB77" s="7"/>
    </row>
    <row r="78" spans="1:54" x14ac:dyDescent="0.25">
      <c r="A78" s="5">
        <v>25522</v>
      </c>
      <c r="B78" s="1">
        <v>49201.593052362077</v>
      </c>
      <c r="C78">
        <f t="shared" si="14"/>
        <v>131265.14002548472</v>
      </c>
      <c r="G78" s="5">
        <v>25522</v>
      </c>
      <c r="H78" s="1">
        <v>62855.338253033537</v>
      </c>
      <c r="I78" s="1">
        <f t="shared" si="15"/>
        <v>167692.02510075131</v>
      </c>
      <c r="M78" s="21">
        <v>25522</v>
      </c>
      <c r="N78" s="12">
        <v>9</v>
      </c>
      <c r="Q78" s="21">
        <v>25522</v>
      </c>
      <c r="R78" s="12">
        <v>10.033333333333331</v>
      </c>
      <c r="U78" s="19">
        <f t="shared" si="11"/>
        <v>25522</v>
      </c>
      <c r="V78" s="12">
        <f t="shared" si="12"/>
        <v>1.0333333333333314</v>
      </c>
      <c r="Y78" s="19">
        <v>25522</v>
      </c>
      <c r="Z78" s="12">
        <v>8.3843862722971654</v>
      </c>
      <c r="AC78" s="19">
        <v>25522</v>
      </c>
      <c r="AD78" s="12">
        <v>12.866158471807436</v>
      </c>
      <c r="AF78" s="19">
        <f t="shared" si="16"/>
        <v>25522</v>
      </c>
      <c r="AG78" s="12">
        <f t="shared" si="17"/>
        <v>4.4817721995102708</v>
      </c>
      <c r="AJ78" s="19">
        <v>25522</v>
      </c>
      <c r="AK78" s="20">
        <v>93.29283830056049</v>
      </c>
      <c r="AO78" s="21">
        <v>25522</v>
      </c>
      <c r="AP78" s="12">
        <v>9.7887452534712516</v>
      </c>
      <c r="AQ78" s="13">
        <v>73.088802536886945</v>
      </c>
      <c r="AR78" s="13">
        <f t="shared" si="18"/>
        <v>194.99392812523732</v>
      </c>
      <c r="AT78" s="21">
        <v>25522</v>
      </c>
      <c r="AU78" s="12">
        <v>7.1407673246144183</v>
      </c>
      <c r="AV78" s="13">
        <f t="shared" si="13"/>
        <v>33.10290343207501</v>
      </c>
      <c r="AW78" s="13">
        <f t="shared" si="19"/>
        <v>88.315377301646464</v>
      </c>
      <c r="AY78" s="19">
        <v>25522</v>
      </c>
      <c r="AZ78" s="22">
        <v>37.482604324963766</v>
      </c>
      <c r="BA78" s="7"/>
      <c r="BB78" s="7"/>
    </row>
    <row r="79" spans="1:54" x14ac:dyDescent="0.25">
      <c r="A79" s="5">
        <v>25614</v>
      </c>
      <c r="B79" s="1">
        <v>50548.795380033785</v>
      </c>
      <c r="C79">
        <f t="shared" si="14"/>
        <v>133004.39027831194</v>
      </c>
      <c r="G79" s="5">
        <v>25614</v>
      </c>
      <c r="H79" s="1">
        <v>64242.069650174948</v>
      </c>
      <c r="I79" s="1">
        <f t="shared" si="15"/>
        <v>169034.24186075345</v>
      </c>
      <c r="M79" s="21">
        <v>25614</v>
      </c>
      <c r="N79" s="12">
        <v>9</v>
      </c>
      <c r="Q79" s="21">
        <v>25614</v>
      </c>
      <c r="R79" s="12">
        <v>10.28</v>
      </c>
      <c r="U79" s="19">
        <f t="shared" si="11"/>
        <v>25614</v>
      </c>
      <c r="V79" s="12">
        <f t="shared" si="12"/>
        <v>1.2799999999999994</v>
      </c>
      <c r="Y79" s="19">
        <v>25614</v>
      </c>
      <c r="Z79" s="12">
        <v>6.8205484002262349</v>
      </c>
      <c r="AC79" s="19">
        <v>25614</v>
      </c>
      <c r="AD79" s="12">
        <v>12.022320599736505</v>
      </c>
      <c r="AF79" s="19">
        <f t="shared" si="16"/>
        <v>25614</v>
      </c>
      <c r="AG79" s="12">
        <f t="shared" si="17"/>
        <v>5.2017721995102697</v>
      </c>
      <c r="AJ79" s="19">
        <v>25614</v>
      </c>
      <c r="AK79" s="22">
        <v>92.772759320048252</v>
      </c>
      <c r="AO79" s="21">
        <v>25614</v>
      </c>
      <c r="AP79" s="12">
        <v>9.9955430430804562</v>
      </c>
      <c r="AQ79" s="13">
        <v>74.632882234379522</v>
      </c>
      <c r="AR79" s="13">
        <f t="shared" si="18"/>
        <v>196.37463013050487</v>
      </c>
      <c r="AT79" s="21">
        <v>25614</v>
      </c>
      <c r="AU79" s="12">
        <v>7.3496492604908976</v>
      </c>
      <c r="AV79" s="13">
        <f t="shared" si="13"/>
        <v>34.071230537229262</v>
      </c>
      <c r="AW79" s="13">
        <f t="shared" si="19"/>
        <v>89.648491315500706</v>
      </c>
      <c r="AY79" s="19">
        <v>25614</v>
      </c>
      <c r="AZ79" s="22">
        <v>38.005358525579744</v>
      </c>
      <c r="BA79" s="7"/>
      <c r="BB79" s="7"/>
    </row>
    <row r="80" spans="1:54" x14ac:dyDescent="0.25">
      <c r="A80" s="5">
        <v>25703</v>
      </c>
      <c r="B80" s="1">
        <v>51171.078753259237</v>
      </c>
      <c r="C80">
        <f t="shared" si="14"/>
        <v>132624.30177884395</v>
      </c>
      <c r="G80" s="5">
        <v>25703</v>
      </c>
      <c r="H80" s="1">
        <v>66407.91330100903</v>
      </c>
      <c r="I80" s="1">
        <f t="shared" si="15"/>
        <v>172114.86153348611</v>
      </c>
      <c r="M80" s="21">
        <v>25703</v>
      </c>
      <c r="N80" s="12">
        <v>9</v>
      </c>
      <c r="Q80" s="21">
        <v>25703</v>
      </c>
      <c r="R80" s="12">
        <v>11.016666666666666</v>
      </c>
      <c r="U80" s="19">
        <f t="shared" si="11"/>
        <v>25703</v>
      </c>
      <c r="V80" s="12">
        <f t="shared" si="12"/>
        <v>2.0166666666666657</v>
      </c>
      <c r="Y80" s="19">
        <v>25703</v>
      </c>
      <c r="Z80" s="12">
        <v>6.8205484002262349</v>
      </c>
      <c r="AC80" s="19">
        <v>25703</v>
      </c>
      <c r="AD80" s="12">
        <v>12.022320599736505</v>
      </c>
      <c r="AF80" s="19">
        <f t="shared" si="16"/>
        <v>25703</v>
      </c>
      <c r="AG80" s="12">
        <f t="shared" si="17"/>
        <v>5.2017721995102697</v>
      </c>
      <c r="AJ80" s="19">
        <v>25703</v>
      </c>
      <c r="AK80" s="22">
        <v>92.601599506768252</v>
      </c>
      <c r="AO80" s="21">
        <v>25703</v>
      </c>
      <c r="AP80" s="12">
        <v>9.408444077529909</v>
      </c>
      <c r="AQ80" s="13">
        <v>70.249239668186704</v>
      </c>
      <c r="AR80" s="13">
        <f t="shared" si="18"/>
        <v>182.07074364041071</v>
      </c>
      <c r="AT80" s="21">
        <v>25703</v>
      </c>
      <c r="AU80" s="12">
        <v>7.4304130359375025</v>
      </c>
      <c r="AV80" s="13">
        <f t="shared" si="13"/>
        <v>34.445632241959657</v>
      </c>
      <c r="AW80" s="13">
        <f t="shared" si="19"/>
        <v>89.275583722763812</v>
      </c>
      <c r="AY80" s="19">
        <v>25703</v>
      </c>
      <c r="AZ80" s="22">
        <v>38.5834858822397</v>
      </c>
      <c r="BA80" s="7"/>
      <c r="BB80" s="7"/>
    </row>
    <row r="81" spans="1:54" x14ac:dyDescent="0.25">
      <c r="A81" s="5">
        <v>25795</v>
      </c>
      <c r="B81" s="1">
        <v>51336.401512953285</v>
      </c>
      <c r="C81">
        <f t="shared" si="14"/>
        <v>129384.44514916207</v>
      </c>
      <c r="G81" s="5">
        <v>25795</v>
      </c>
      <c r="H81" s="1">
        <v>68851.031288410959</v>
      </c>
      <c r="I81" s="1">
        <f t="shared" si="15"/>
        <v>173527.01433408618</v>
      </c>
      <c r="M81" s="21">
        <v>25795</v>
      </c>
      <c r="N81" s="12">
        <v>9</v>
      </c>
      <c r="Q81" s="21">
        <v>25795</v>
      </c>
      <c r="R81" s="12">
        <v>11.553333333333329</v>
      </c>
      <c r="U81" s="19">
        <f t="shared" si="11"/>
        <v>25795</v>
      </c>
      <c r="V81" s="12">
        <f t="shared" si="12"/>
        <v>2.5533333333333292</v>
      </c>
      <c r="Y81" s="19">
        <v>25795</v>
      </c>
      <c r="Z81" s="12">
        <v>6.8205484002262349</v>
      </c>
      <c r="AC81" s="19">
        <v>25795</v>
      </c>
      <c r="AD81" s="12">
        <v>12.022320599736505</v>
      </c>
      <c r="AF81" s="19">
        <f t="shared" si="16"/>
        <v>25795</v>
      </c>
      <c r="AG81" s="12">
        <f t="shared" si="17"/>
        <v>5.2017721995102697</v>
      </c>
      <c r="AJ81" s="19">
        <v>25795</v>
      </c>
      <c r="AK81" s="22">
        <v>94.34631354207869</v>
      </c>
      <c r="AO81" s="21">
        <v>25795</v>
      </c>
      <c r="AP81" s="12">
        <v>8.6953038401381519</v>
      </c>
      <c r="AQ81" s="13">
        <v>64.924495317183059</v>
      </c>
      <c r="AR81" s="13">
        <f t="shared" si="18"/>
        <v>163.6308653438349</v>
      </c>
      <c r="AT81" s="21">
        <v>25795</v>
      </c>
      <c r="AU81" s="12">
        <v>7.683808133384737</v>
      </c>
      <c r="AV81" s="13">
        <f t="shared" si="13"/>
        <v>35.620311805042888</v>
      </c>
      <c r="AW81" s="13">
        <f t="shared" si="19"/>
        <v>89.774782476187838</v>
      </c>
      <c r="AY81" s="19">
        <v>25795</v>
      </c>
      <c r="AZ81" s="22">
        <v>39.677413659555164</v>
      </c>
      <c r="BA81" s="7"/>
      <c r="BB81" s="7"/>
    </row>
    <row r="82" spans="1:54" x14ac:dyDescent="0.25">
      <c r="A82" s="5">
        <v>25887</v>
      </c>
      <c r="B82" s="1">
        <v>52511.091572583806</v>
      </c>
      <c r="C82">
        <f t="shared" si="14"/>
        <v>130563.42780056823</v>
      </c>
      <c r="G82" s="5">
        <v>25887</v>
      </c>
      <c r="H82" s="1">
        <v>70614.287260862562</v>
      </c>
      <c r="I82" s="1">
        <f t="shared" si="15"/>
        <v>175575.16174898593</v>
      </c>
      <c r="M82" s="21">
        <v>25887</v>
      </c>
      <c r="N82" s="12">
        <v>9</v>
      </c>
      <c r="Q82" s="21">
        <v>25887</v>
      </c>
      <c r="R82" s="12">
        <v>11.259999999999998</v>
      </c>
      <c r="U82" s="19">
        <f t="shared" si="11"/>
        <v>25887</v>
      </c>
      <c r="V82" s="12">
        <f t="shared" si="12"/>
        <v>2.259999999999998</v>
      </c>
      <c r="Y82" s="19">
        <v>25887</v>
      </c>
      <c r="Z82" s="12">
        <v>6.8205484002262349</v>
      </c>
      <c r="AC82" s="19">
        <v>25887</v>
      </c>
      <c r="AD82" s="12">
        <v>12.022320599736505</v>
      </c>
      <c r="AF82" s="19">
        <f t="shared" si="16"/>
        <v>25887</v>
      </c>
      <c r="AG82" s="12">
        <f t="shared" si="17"/>
        <v>5.2017721995102697</v>
      </c>
      <c r="AJ82" s="19">
        <v>25887</v>
      </c>
      <c r="AK82" s="22">
        <v>94.246938396043973</v>
      </c>
      <c r="AO82" s="21">
        <v>25887</v>
      </c>
      <c r="AP82" s="12">
        <v>8.8179606002344304</v>
      </c>
      <c r="AQ82" s="13">
        <v>65.840326252236977</v>
      </c>
      <c r="AR82" s="13">
        <f t="shared" si="18"/>
        <v>163.70519876010297</v>
      </c>
      <c r="AT82" s="21">
        <v>25887</v>
      </c>
      <c r="AU82" s="12">
        <v>8.0618091415594257</v>
      </c>
      <c r="AV82" s="13">
        <f t="shared" si="13"/>
        <v>37.37263481208182</v>
      </c>
      <c r="AW82" s="13">
        <f t="shared" si="19"/>
        <v>92.923212237161877</v>
      </c>
      <c r="AY82" s="19">
        <v>25887</v>
      </c>
      <c r="AZ82" s="22">
        <v>40.218836512773656</v>
      </c>
      <c r="BA82" s="7"/>
      <c r="BB82" s="7"/>
    </row>
    <row r="83" spans="1:54" x14ac:dyDescent="0.25">
      <c r="A83" s="5">
        <v>25979</v>
      </c>
      <c r="B83" s="1">
        <v>54515.977718761525</v>
      </c>
      <c r="C83">
        <f t="shared" si="14"/>
        <v>135300.12013779109</v>
      </c>
      <c r="G83" s="5">
        <v>25979</v>
      </c>
      <c r="H83" s="1">
        <v>72579.787214451775</v>
      </c>
      <c r="I83" s="1">
        <f t="shared" si="15"/>
        <v>180131.66672623198</v>
      </c>
      <c r="M83" s="21">
        <v>25979</v>
      </c>
      <c r="N83" s="12">
        <v>8.2043010752688179</v>
      </c>
      <c r="Q83" s="21">
        <v>25979</v>
      </c>
      <c r="R83" s="12">
        <v>10.546666666666663</v>
      </c>
      <c r="U83" s="19">
        <f t="shared" si="11"/>
        <v>25979</v>
      </c>
      <c r="V83" s="12">
        <f t="shared" si="12"/>
        <v>2.3423655913978454</v>
      </c>
      <c r="Y83" s="19">
        <v>25979</v>
      </c>
      <c r="Z83" s="12">
        <v>6.5190775454995649</v>
      </c>
      <c r="AC83" s="19">
        <v>25979</v>
      </c>
      <c r="AD83" s="12">
        <v>11.890849745009834</v>
      </c>
      <c r="AF83" s="19">
        <f t="shared" si="16"/>
        <v>25979</v>
      </c>
      <c r="AG83" s="12">
        <f t="shared" si="17"/>
        <v>5.3717721995102696</v>
      </c>
      <c r="AJ83" s="19">
        <v>25979</v>
      </c>
      <c r="AK83" s="22">
        <v>92.444835094047804</v>
      </c>
      <c r="AO83" s="21">
        <v>25979</v>
      </c>
      <c r="AP83" s="12">
        <v>8.8293963547210677</v>
      </c>
      <c r="AQ83" s="13">
        <v>65.925712640368573</v>
      </c>
      <c r="AR83" s="13">
        <f t="shared" si="18"/>
        <v>163.61729558308284</v>
      </c>
      <c r="AT83" s="21">
        <v>25979</v>
      </c>
      <c r="AU83" s="12">
        <v>7.8799720000000013</v>
      </c>
      <c r="AV83" s="13">
        <f t="shared" si="13"/>
        <v>36.529680957997066</v>
      </c>
      <c r="AW83" s="13">
        <f t="shared" si="19"/>
        <v>90.660948019854473</v>
      </c>
      <c r="AY83" s="19">
        <v>25979</v>
      </c>
      <c r="AZ83" s="22">
        <v>40.29263068151149</v>
      </c>
      <c r="BA83" s="7"/>
      <c r="BB83" s="7"/>
    </row>
    <row r="84" spans="1:54" x14ac:dyDescent="0.25">
      <c r="A84" s="5">
        <v>26068</v>
      </c>
      <c r="B84" s="1">
        <v>54131.710793171718</v>
      </c>
      <c r="C84">
        <f t="shared" si="14"/>
        <v>131437.32197446912</v>
      </c>
      <c r="G84" s="5">
        <v>26068</v>
      </c>
      <c r="H84" s="1">
        <v>75994.475140053823</v>
      </c>
      <c r="I84" s="1">
        <f t="shared" si="15"/>
        <v>184522.34653045575</v>
      </c>
      <c r="M84" s="21">
        <v>26068</v>
      </c>
      <c r="N84" s="12">
        <v>7.5777777777777784</v>
      </c>
      <c r="Q84" s="21">
        <v>26068</v>
      </c>
      <c r="R84" s="12">
        <v>10.676666666666662</v>
      </c>
      <c r="U84" s="19">
        <f t="shared" si="11"/>
        <v>26068</v>
      </c>
      <c r="V84" s="12">
        <f t="shared" si="12"/>
        <v>3.0988888888888839</v>
      </c>
      <c r="Y84" s="19">
        <v>26068</v>
      </c>
      <c r="Z84" s="12">
        <v>5.7567821664600007</v>
      </c>
      <c r="AC84" s="19">
        <v>26068</v>
      </c>
      <c r="AD84" s="12">
        <v>11.12855436597027</v>
      </c>
      <c r="AF84" s="19">
        <f t="shared" si="16"/>
        <v>26068</v>
      </c>
      <c r="AG84" s="12">
        <f t="shared" si="17"/>
        <v>5.3717721995102696</v>
      </c>
      <c r="AJ84" s="19">
        <v>26068</v>
      </c>
      <c r="AK84" s="22">
        <v>92.336567557919579</v>
      </c>
      <c r="AO84" s="21">
        <v>26068</v>
      </c>
      <c r="AP84" s="12">
        <v>8.5831419654658792</v>
      </c>
      <c r="AQ84" s="13">
        <v>64.087025662205406</v>
      </c>
      <c r="AR84" s="13">
        <f t="shared" si="18"/>
        <v>155.6098431570706</v>
      </c>
      <c r="AT84" s="21">
        <v>26068</v>
      </c>
      <c r="AU84" s="12">
        <v>7.9456380000000006</v>
      </c>
      <c r="AV84" s="13">
        <f t="shared" si="13"/>
        <v>36.834092957149835</v>
      </c>
      <c r="AW84" s="13">
        <f t="shared" si="19"/>
        <v>89.436939359713136</v>
      </c>
      <c r="AY84" s="19">
        <v>26068</v>
      </c>
      <c r="AZ84" s="22">
        <v>41.184429186472975</v>
      </c>
      <c r="BA84" s="7"/>
      <c r="BB84" s="7"/>
    </row>
    <row r="85" spans="1:54" x14ac:dyDescent="0.25">
      <c r="A85" s="5">
        <v>26160</v>
      </c>
      <c r="B85" s="1">
        <v>54129.985435291121</v>
      </c>
      <c r="C85">
        <f t="shared" si="14"/>
        <v>129625.91449948199</v>
      </c>
      <c r="G85" s="5">
        <v>26160</v>
      </c>
      <c r="H85" s="1">
        <v>79371.961012207932</v>
      </c>
      <c r="I85" s="1">
        <f t="shared" si="15"/>
        <v>190073.26436701359</v>
      </c>
      <c r="M85" s="21">
        <v>26160</v>
      </c>
      <c r="N85" s="12">
        <v>7.5</v>
      </c>
      <c r="Q85" s="21">
        <v>26160</v>
      </c>
      <c r="R85" s="12">
        <v>10.503333333333332</v>
      </c>
      <c r="U85" s="19">
        <f t="shared" si="11"/>
        <v>26160</v>
      </c>
      <c r="V85" s="12">
        <f t="shared" si="12"/>
        <v>3.0033333333333321</v>
      </c>
      <c r="Y85" s="19">
        <v>26160</v>
      </c>
      <c r="Z85" s="12">
        <v>5.6631669444726853</v>
      </c>
      <c r="AC85" s="19">
        <v>26160</v>
      </c>
      <c r="AD85" s="12">
        <v>11.034939143982955</v>
      </c>
      <c r="AF85" s="19">
        <f t="shared" si="16"/>
        <v>26160</v>
      </c>
      <c r="AG85" s="12">
        <f t="shared" si="17"/>
        <v>5.3717721995102696</v>
      </c>
      <c r="AJ85" s="19">
        <v>26160</v>
      </c>
      <c r="AK85" s="22">
        <v>91.715371987447938</v>
      </c>
      <c r="AO85" s="21">
        <v>26160</v>
      </c>
      <c r="AP85" s="12">
        <v>8.6147917675442791</v>
      </c>
      <c r="AQ85" s="13">
        <v>64.323342582764681</v>
      </c>
      <c r="AR85" s="13">
        <f t="shared" si="18"/>
        <v>154.03610473758297</v>
      </c>
      <c r="AT85" s="21">
        <v>26160</v>
      </c>
      <c r="AU85" s="12">
        <v>8.1754710000000017</v>
      </c>
      <c r="AV85" s="13">
        <f t="shared" si="13"/>
        <v>37.899544225710102</v>
      </c>
      <c r="AW85" s="13">
        <f t="shared" si="19"/>
        <v>90.758625554114062</v>
      </c>
      <c r="AY85" s="19">
        <v>26160</v>
      </c>
      <c r="AZ85" s="22">
        <v>41.758614119947005</v>
      </c>
      <c r="BA85" s="7"/>
      <c r="BB85" s="7"/>
    </row>
    <row r="86" spans="1:54" x14ac:dyDescent="0.25">
      <c r="A86" s="5">
        <v>26252</v>
      </c>
      <c r="B86" s="1">
        <v>54841.482399106724</v>
      </c>
      <c r="C86">
        <f t="shared" si="14"/>
        <v>129237.03155434932</v>
      </c>
      <c r="G86" s="5">
        <v>26252</v>
      </c>
      <c r="H86" s="1">
        <v>82410.508018170614</v>
      </c>
      <c r="I86" s="1">
        <f t="shared" si="15"/>
        <v>194204.98788938194</v>
      </c>
      <c r="M86" s="21">
        <v>26252</v>
      </c>
      <c r="N86" s="12">
        <v>7.5</v>
      </c>
      <c r="Q86" s="21">
        <v>26252</v>
      </c>
      <c r="R86" s="12">
        <v>10.093333333333332</v>
      </c>
      <c r="U86" s="19">
        <f t="shared" si="11"/>
        <v>26252</v>
      </c>
      <c r="V86" s="12">
        <f t="shared" si="12"/>
        <v>2.5933333333333319</v>
      </c>
      <c r="Y86" s="19">
        <v>26252</v>
      </c>
      <c r="Z86" s="12">
        <v>5.6631669444726853</v>
      </c>
      <c r="AC86" s="19">
        <v>26252</v>
      </c>
      <c r="AD86" s="12">
        <v>11.034939143982955</v>
      </c>
      <c r="AF86" s="19">
        <f t="shared" si="16"/>
        <v>26252</v>
      </c>
      <c r="AG86" s="12">
        <f t="shared" si="17"/>
        <v>5.3717721995102696</v>
      </c>
      <c r="AJ86" s="19">
        <v>26252</v>
      </c>
      <c r="AK86" s="22">
        <v>91.846405776498273</v>
      </c>
      <c r="AO86" s="21">
        <v>26252</v>
      </c>
      <c r="AP86" s="12">
        <v>8.5752644369252256</v>
      </c>
      <c r="AQ86" s="13">
        <v>64.028207181074492</v>
      </c>
      <c r="AR86" s="13">
        <f t="shared" si="18"/>
        <v>150.88606415868369</v>
      </c>
      <c r="AT86" s="21">
        <v>26252</v>
      </c>
      <c r="AU86" s="12">
        <v>8.6023020000000017</v>
      </c>
      <c r="AV86" s="13">
        <f t="shared" si="13"/>
        <v>39.87823149172867</v>
      </c>
      <c r="AW86" s="13">
        <f t="shared" si="19"/>
        <v>93.975290896077794</v>
      </c>
      <c r="AY86" s="19">
        <v>26252</v>
      </c>
      <c r="AZ86" s="22">
        <v>42.434805055115874</v>
      </c>
      <c r="BA86" s="7"/>
      <c r="BB86" s="7"/>
    </row>
    <row r="87" spans="1:54" x14ac:dyDescent="0.25">
      <c r="A87" s="5">
        <v>26344</v>
      </c>
      <c r="B87" s="1">
        <v>56829.683943804856</v>
      </c>
      <c r="C87">
        <f t="shared" si="14"/>
        <v>132544.27054122344</v>
      </c>
      <c r="G87" s="5">
        <v>26344</v>
      </c>
      <c r="H87" s="1">
        <v>84910.214598241466</v>
      </c>
      <c r="I87" s="1">
        <f t="shared" si="15"/>
        <v>198036.68918080482</v>
      </c>
      <c r="M87" s="21">
        <v>26344</v>
      </c>
      <c r="N87" s="12">
        <v>7.0483870967741931</v>
      </c>
      <c r="Q87" s="21">
        <v>26344</v>
      </c>
      <c r="R87" s="12">
        <v>10.569999999999999</v>
      </c>
      <c r="U87" s="19">
        <f t="shared" si="11"/>
        <v>26344</v>
      </c>
      <c r="V87" s="12">
        <f t="shared" si="12"/>
        <v>3.5216129032258054</v>
      </c>
      <c r="Y87" s="19">
        <v>26344</v>
      </c>
      <c r="Z87" s="12">
        <v>5.2752532585899026</v>
      </c>
      <c r="AC87" s="19">
        <v>26344</v>
      </c>
      <c r="AD87" s="12">
        <v>10.977025458100172</v>
      </c>
      <c r="AF87" s="19">
        <f t="shared" si="16"/>
        <v>26344</v>
      </c>
      <c r="AG87" s="12">
        <f t="shared" si="17"/>
        <v>5.7017721995102697</v>
      </c>
      <c r="AJ87" s="19">
        <v>26344</v>
      </c>
      <c r="AK87" s="22">
        <v>91.087289529701991</v>
      </c>
      <c r="AO87" s="21">
        <v>26344</v>
      </c>
      <c r="AP87" s="12">
        <v>9.5790620829521025</v>
      </c>
      <c r="AQ87" s="13">
        <v>71.523178807947048</v>
      </c>
      <c r="AR87" s="13">
        <f t="shared" si="18"/>
        <v>166.81401169260363</v>
      </c>
      <c r="AT87" s="21">
        <v>26344</v>
      </c>
      <c r="AU87" s="12">
        <v>9.0948010000000021</v>
      </c>
      <c r="AV87" s="13">
        <f t="shared" si="13"/>
        <v>42.161340028425577</v>
      </c>
      <c r="AW87" s="13">
        <f t="shared" si="19"/>
        <v>98.333189124085223</v>
      </c>
      <c r="AY87" s="19">
        <v>26344</v>
      </c>
      <c r="AZ87" s="22">
        <v>42.876001891103918</v>
      </c>
      <c r="BA87" s="7"/>
      <c r="BB87" s="7"/>
    </row>
    <row r="88" spans="1:54" x14ac:dyDescent="0.25">
      <c r="A88" s="5">
        <v>26434</v>
      </c>
      <c r="B88" s="1">
        <v>57855.97066395104</v>
      </c>
      <c r="C88">
        <f t="shared" si="14"/>
        <v>132054.25600444549</v>
      </c>
      <c r="G88" s="5">
        <v>26434</v>
      </c>
      <c r="H88" s="1">
        <v>88287.174478952657</v>
      </c>
      <c r="I88" s="1">
        <f t="shared" si="15"/>
        <v>201512.42830702473</v>
      </c>
      <c r="M88" s="21">
        <v>26434</v>
      </c>
      <c r="N88" s="12">
        <v>7.0333333333333341</v>
      </c>
      <c r="Q88" s="21">
        <v>26434</v>
      </c>
      <c r="R88" s="12">
        <v>10.379999999999997</v>
      </c>
      <c r="U88" s="19">
        <f t="shared" si="11"/>
        <v>26434</v>
      </c>
      <c r="V88" s="12">
        <f t="shared" si="12"/>
        <v>3.3466666666666631</v>
      </c>
      <c r="Y88" s="19">
        <v>26434</v>
      </c>
      <c r="Z88" s="12">
        <v>5.2542499352792511</v>
      </c>
      <c r="AC88" s="19">
        <v>26434</v>
      </c>
      <c r="AD88" s="12">
        <v>10.956022134789521</v>
      </c>
      <c r="AF88" s="19">
        <f t="shared" si="16"/>
        <v>26434</v>
      </c>
      <c r="AG88" s="12">
        <f t="shared" si="17"/>
        <v>5.7017721995102697</v>
      </c>
      <c r="AJ88" s="19">
        <v>26434</v>
      </c>
      <c r="AK88" s="22">
        <v>91.504353006206017</v>
      </c>
      <c r="AO88" s="21">
        <v>26434</v>
      </c>
      <c r="AP88" s="12">
        <v>11.636759780102778</v>
      </c>
      <c r="AQ88" s="13">
        <v>86.887217484336148</v>
      </c>
      <c r="AR88" s="13">
        <f t="shared" si="18"/>
        <v>198.31707478964796</v>
      </c>
      <c r="AT88" s="21">
        <v>26434</v>
      </c>
      <c r="AU88" s="12">
        <v>9.5216330000000013</v>
      </c>
      <c r="AV88" s="13">
        <f t="shared" si="13"/>
        <v>44.140031930206924</v>
      </c>
      <c r="AW88" s="13">
        <f t="shared" si="19"/>
        <v>100.74809928282488</v>
      </c>
      <c r="AY88" s="19">
        <v>26434</v>
      </c>
      <c r="AZ88" s="22">
        <v>43.812272632851283</v>
      </c>
      <c r="BA88" s="7"/>
      <c r="BB88" s="7"/>
    </row>
    <row r="89" spans="1:54" x14ac:dyDescent="0.25">
      <c r="A89" s="5">
        <v>26526</v>
      </c>
      <c r="B89" s="1">
        <v>59681.631909338241</v>
      </c>
      <c r="C89">
        <f t="shared" si="14"/>
        <v>134213.24659294999</v>
      </c>
      <c r="G89" s="5">
        <v>26526</v>
      </c>
      <c r="H89" s="1">
        <v>92442.602859872874</v>
      </c>
      <c r="I89" s="1">
        <f t="shared" si="15"/>
        <v>207886.77280429669</v>
      </c>
      <c r="M89" s="21">
        <v>26526</v>
      </c>
      <c r="N89" s="12">
        <v>8</v>
      </c>
      <c r="Q89" s="21">
        <v>26526</v>
      </c>
      <c r="R89" s="12">
        <v>10.379999999999997</v>
      </c>
      <c r="U89" s="19">
        <f t="shared" si="11"/>
        <v>26526</v>
      </c>
      <c r="V89" s="12">
        <f t="shared" si="12"/>
        <v>2.3799999999999972</v>
      </c>
      <c r="Y89" s="19">
        <v>26526</v>
      </c>
      <c r="Z89" s="12">
        <v>6.472442687296974</v>
      </c>
      <c r="AC89" s="19">
        <v>26526</v>
      </c>
      <c r="AD89" s="12">
        <v>12.174214886807244</v>
      </c>
      <c r="AF89" s="19">
        <f t="shared" si="16"/>
        <v>26526</v>
      </c>
      <c r="AG89" s="12">
        <f t="shared" si="17"/>
        <v>5.7017721995102697</v>
      </c>
      <c r="AJ89" s="19">
        <v>26526</v>
      </c>
      <c r="AK89" s="22">
        <v>92.5140308032761</v>
      </c>
      <c r="AO89" s="21">
        <v>26526</v>
      </c>
      <c r="AP89" s="12">
        <v>11.915786743893021</v>
      </c>
      <c r="AQ89" s="13">
        <v>88.970604693917508</v>
      </c>
      <c r="AR89" s="13">
        <f t="shared" si="18"/>
        <v>200.07887393977643</v>
      </c>
      <c r="AT89" s="21">
        <v>26526</v>
      </c>
      <c r="AU89" s="12">
        <v>9.5872990000000016</v>
      </c>
      <c r="AV89" s="13">
        <f t="shared" si="13"/>
        <v>44.444443929359693</v>
      </c>
      <c r="AW89" s="13">
        <f t="shared" si="19"/>
        <v>99.947553743823775</v>
      </c>
      <c r="AY89" s="19">
        <v>26526</v>
      </c>
      <c r="AZ89" s="22">
        <v>44.467765607626113</v>
      </c>
      <c r="BA89" s="7"/>
      <c r="BB89" s="7"/>
    </row>
    <row r="90" spans="1:54" x14ac:dyDescent="0.25">
      <c r="A90" s="5">
        <v>26618</v>
      </c>
      <c r="B90" s="1">
        <v>61674.623461446878</v>
      </c>
      <c r="C90">
        <f t="shared" si="14"/>
        <v>135887.82207454302</v>
      </c>
      <c r="G90" s="5">
        <v>26618</v>
      </c>
      <c r="H90" s="1">
        <v>96749.017731795058</v>
      </c>
      <c r="I90" s="1">
        <f t="shared" si="15"/>
        <v>213167.3056041151</v>
      </c>
      <c r="M90" s="21">
        <v>26618</v>
      </c>
      <c r="N90" s="12">
        <v>7.0215053763440851</v>
      </c>
      <c r="Q90" s="21">
        <v>26618</v>
      </c>
      <c r="R90" s="12">
        <v>10.276666666666664</v>
      </c>
      <c r="U90" s="19">
        <f t="shared" si="11"/>
        <v>26618</v>
      </c>
      <c r="V90" s="12">
        <f t="shared" si="12"/>
        <v>3.2551612903225786</v>
      </c>
      <c r="Y90" s="19">
        <v>26618</v>
      </c>
      <c r="Z90" s="12">
        <v>5.2402477197388162</v>
      </c>
      <c r="AC90" s="19">
        <v>26618</v>
      </c>
      <c r="AD90" s="12">
        <v>10.942019919249086</v>
      </c>
      <c r="AF90" s="19">
        <f t="shared" si="16"/>
        <v>26618</v>
      </c>
      <c r="AG90" s="12">
        <f t="shared" si="17"/>
        <v>5.7017721995102697</v>
      </c>
      <c r="AJ90" s="19">
        <v>26618</v>
      </c>
      <c r="AK90" s="22">
        <v>94.179401706301732</v>
      </c>
      <c r="AO90" s="21">
        <v>26618</v>
      </c>
      <c r="AP90" s="12">
        <v>16.179744220613635</v>
      </c>
      <c r="AQ90" s="13">
        <v>120.80793807749906</v>
      </c>
      <c r="AR90" s="13">
        <f t="shared" si="18"/>
        <v>266.17637325227503</v>
      </c>
      <c r="AT90" s="21">
        <v>26618</v>
      </c>
      <c r="AU90" s="12">
        <v>10.014131000000003</v>
      </c>
      <c r="AV90" s="13">
        <f t="shared" si="13"/>
        <v>46.423135831141046</v>
      </c>
      <c r="AW90" s="13">
        <f t="shared" si="19"/>
        <v>102.28418866485356</v>
      </c>
      <c r="AY90" s="19">
        <v>26618</v>
      </c>
      <c r="AZ90" s="22">
        <v>45.386424272525666</v>
      </c>
      <c r="BA90" s="7"/>
      <c r="BB90" s="7"/>
    </row>
    <row r="91" spans="1:54" x14ac:dyDescent="0.25">
      <c r="A91" s="5">
        <v>26710</v>
      </c>
      <c r="B91" s="1">
        <v>65532.189805301838</v>
      </c>
      <c r="C91">
        <f t="shared" si="14"/>
        <v>142136.32996562391</v>
      </c>
      <c r="G91" s="5">
        <v>26710</v>
      </c>
      <c r="H91" s="1">
        <v>101519.37585966871</v>
      </c>
      <c r="I91" s="1">
        <f t="shared" si="15"/>
        <v>220190.89470327226</v>
      </c>
      <c r="M91" s="21">
        <v>26710</v>
      </c>
      <c r="N91" s="12">
        <v>7</v>
      </c>
      <c r="Q91" s="21">
        <v>26710</v>
      </c>
      <c r="R91" s="12">
        <v>11.286666666666664</v>
      </c>
      <c r="U91" s="19">
        <f t="shared" si="11"/>
        <v>26710</v>
      </c>
      <c r="V91" s="12">
        <f t="shared" si="12"/>
        <v>4.2866666666666635</v>
      </c>
      <c r="Y91" s="19">
        <v>26710</v>
      </c>
      <c r="Z91" s="12">
        <v>5.72110395578179</v>
      </c>
      <c r="AC91" s="19">
        <v>26710</v>
      </c>
      <c r="AD91" s="12">
        <v>11.412876155292059</v>
      </c>
      <c r="AF91" s="19">
        <f t="shared" si="16"/>
        <v>26710</v>
      </c>
      <c r="AG91" s="12">
        <f t="shared" si="17"/>
        <v>5.691772199510269</v>
      </c>
      <c r="AJ91" s="19">
        <v>26710</v>
      </c>
      <c r="AK91" s="22">
        <v>94.795248092027762</v>
      </c>
      <c r="AO91" s="21">
        <v>26710</v>
      </c>
      <c r="AP91" s="12">
        <v>18.182478953751676</v>
      </c>
      <c r="AQ91" s="13">
        <v>135.76158940397355</v>
      </c>
      <c r="AR91" s="13">
        <f t="shared" si="18"/>
        <v>294.46069367606503</v>
      </c>
      <c r="AT91" s="21">
        <v>26710</v>
      </c>
      <c r="AU91" s="12">
        <v>10.473796</v>
      </c>
      <c r="AV91" s="13">
        <f t="shared" si="13"/>
        <v>48.554033732498773</v>
      </c>
      <c r="AW91" s="13">
        <f t="shared" si="19"/>
        <v>105.31148402439219</v>
      </c>
      <c r="AY91" s="19">
        <v>26710</v>
      </c>
      <c r="AZ91" s="22">
        <v>46.105165246035959</v>
      </c>
      <c r="BA91" s="7"/>
      <c r="BB91" s="7"/>
    </row>
    <row r="92" spans="1:54" x14ac:dyDescent="0.25">
      <c r="A92" s="5">
        <v>26799</v>
      </c>
      <c r="B92" s="1">
        <v>66955.391952900944</v>
      </c>
      <c r="C92">
        <f t="shared" si="14"/>
        <v>140724.2379805758</v>
      </c>
      <c r="G92" s="5">
        <v>26799</v>
      </c>
      <c r="H92" s="1">
        <v>105575.99880684318</v>
      </c>
      <c r="I92" s="1">
        <f t="shared" si="15"/>
        <v>221895.52697387326</v>
      </c>
      <c r="M92" s="21">
        <v>26799</v>
      </c>
      <c r="N92" s="12">
        <v>7</v>
      </c>
      <c r="Q92" s="21">
        <v>26799</v>
      </c>
      <c r="R92" s="12">
        <v>11.143333333333331</v>
      </c>
      <c r="U92" s="19">
        <f t="shared" si="11"/>
        <v>26799</v>
      </c>
      <c r="V92" s="12">
        <f t="shared" si="12"/>
        <v>4.1433333333333309</v>
      </c>
      <c r="Y92" s="19">
        <v>26799</v>
      </c>
      <c r="Z92" s="12">
        <v>5.8095210879978039</v>
      </c>
      <c r="AC92" s="19">
        <v>26799</v>
      </c>
      <c r="AD92" s="12">
        <v>11.501293287508073</v>
      </c>
      <c r="AF92" s="19">
        <f t="shared" si="16"/>
        <v>26799</v>
      </c>
      <c r="AG92" s="12">
        <f t="shared" si="17"/>
        <v>5.691772199510269</v>
      </c>
      <c r="AJ92" s="19">
        <v>26799</v>
      </c>
      <c r="AK92" s="22">
        <v>96.53390092134002</v>
      </c>
      <c r="AO92" s="21">
        <v>26799</v>
      </c>
      <c r="AP92" s="12">
        <v>19.482756904566017</v>
      </c>
      <c r="AQ92" s="13">
        <v>145.47026563665372</v>
      </c>
      <c r="AR92" s="13">
        <f t="shared" si="18"/>
        <v>305.74374495410734</v>
      </c>
      <c r="AT92" s="21">
        <v>26799</v>
      </c>
      <c r="AU92" s="12">
        <v>10.769295</v>
      </c>
      <c r="AV92" s="13">
        <f t="shared" si="13"/>
        <v>49.923897000211795</v>
      </c>
      <c r="AW92" s="13">
        <f t="shared" si="19"/>
        <v>104.92810448063052</v>
      </c>
      <c r="AY92" s="19">
        <v>26799</v>
      </c>
      <c r="AZ92" s="22">
        <v>47.579146928578723</v>
      </c>
      <c r="BA92" s="7"/>
      <c r="BB92" s="7"/>
    </row>
    <row r="93" spans="1:54" x14ac:dyDescent="0.25">
      <c r="A93" s="5">
        <v>26891</v>
      </c>
      <c r="B93" s="1">
        <v>69397.299701587064</v>
      </c>
      <c r="C93">
        <f t="shared" si="14"/>
        <v>142415.25308748402</v>
      </c>
      <c r="G93" s="5">
        <v>26891</v>
      </c>
      <c r="H93" s="1">
        <v>110380.7704708797</v>
      </c>
      <c r="I93" s="1">
        <f t="shared" si="15"/>
        <v>226520.41837648494</v>
      </c>
      <c r="M93" s="21">
        <v>26891</v>
      </c>
      <c r="N93" s="12">
        <v>7.8924731182795709</v>
      </c>
      <c r="Q93" s="21">
        <v>26891</v>
      </c>
      <c r="R93" s="12">
        <v>12.109999999999998</v>
      </c>
      <c r="U93" s="19">
        <f t="shared" si="11"/>
        <v>26891</v>
      </c>
      <c r="V93" s="12">
        <f t="shared" si="12"/>
        <v>4.2175268817204268</v>
      </c>
      <c r="Y93" s="19">
        <v>26891</v>
      </c>
      <c r="Z93" s="12">
        <v>6.6936924101579534</v>
      </c>
      <c r="AC93" s="19">
        <v>26891</v>
      </c>
      <c r="AD93" s="12">
        <v>12.385464609668222</v>
      </c>
      <c r="AF93" s="19">
        <f t="shared" si="16"/>
        <v>26891</v>
      </c>
      <c r="AG93" s="12">
        <f t="shared" si="17"/>
        <v>5.691772199510269</v>
      </c>
      <c r="AJ93" s="19">
        <v>26891</v>
      </c>
      <c r="AK93" s="22">
        <v>98.503727682154661</v>
      </c>
      <c r="AO93" s="21">
        <v>26891</v>
      </c>
      <c r="AP93" s="12">
        <v>18.469469453034183</v>
      </c>
      <c r="AQ93" s="13">
        <v>137.90443727557212</v>
      </c>
      <c r="AR93" s="13">
        <f t="shared" si="18"/>
        <v>283.00373964029791</v>
      </c>
      <c r="AT93" s="21">
        <v>26891</v>
      </c>
      <c r="AU93" s="12">
        <v>11.294626000000001</v>
      </c>
      <c r="AV93" s="13">
        <f t="shared" si="13"/>
        <v>52.359206900722313</v>
      </c>
      <c r="AW93" s="13">
        <f t="shared" si="19"/>
        <v>107.45014192613864</v>
      </c>
      <c r="AY93" s="19">
        <v>26891</v>
      </c>
      <c r="AZ93" s="22">
        <v>48.728839219881252</v>
      </c>
      <c r="BA93" s="7"/>
      <c r="BB93" s="7"/>
    </row>
    <row r="94" spans="1:54" x14ac:dyDescent="0.25">
      <c r="A94" s="5">
        <v>26983</v>
      </c>
      <c r="B94" s="1">
        <v>71218.346875816394</v>
      </c>
      <c r="C94">
        <f t="shared" si="14"/>
        <v>140875.29635340965</v>
      </c>
      <c r="G94" s="5">
        <v>26983</v>
      </c>
      <c r="H94" s="1">
        <v>115047.65387484473</v>
      </c>
      <c r="I94" s="1">
        <f t="shared" si="15"/>
        <v>227572.99270992749</v>
      </c>
      <c r="M94" s="21">
        <v>26983</v>
      </c>
      <c r="N94" s="12">
        <v>8.1182795698924739</v>
      </c>
      <c r="Q94" s="21">
        <v>26983</v>
      </c>
      <c r="R94" s="12">
        <v>12.626666666666665</v>
      </c>
      <c r="U94" s="19">
        <f t="shared" si="11"/>
        <v>26983</v>
      </c>
      <c r="V94" s="12">
        <f t="shared" si="12"/>
        <v>4.5083870967741912</v>
      </c>
      <c r="Y94" s="19">
        <v>26983</v>
      </c>
      <c r="Z94" s="12">
        <v>6.8705266745899829</v>
      </c>
      <c r="AC94" s="19">
        <v>26983</v>
      </c>
      <c r="AD94" s="12">
        <v>12.562298874100252</v>
      </c>
      <c r="AF94" s="19">
        <f t="shared" si="16"/>
        <v>26983</v>
      </c>
      <c r="AG94" s="12">
        <f t="shared" si="17"/>
        <v>5.691772199510269</v>
      </c>
      <c r="AJ94" s="19">
        <v>26983</v>
      </c>
      <c r="AK94" s="22">
        <v>98.856387841502553</v>
      </c>
      <c r="AO94" s="21">
        <v>26983</v>
      </c>
      <c r="AP94" s="12">
        <v>16.179744220613635</v>
      </c>
      <c r="AQ94" s="13">
        <v>120.80793807749906</v>
      </c>
      <c r="AR94" s="13">
        <f t="shared" si="18"/>
        <v>238.96727212986085</v>
      </c>
      <c r="AT94" s="21">
        <v>26983</v>
      </c>
      <c r="AU94" s="12">
        <v>11.590125000000004</v>
      </c>
      <c r="AV94" s="13">
        <f t="shared" si="13"/>
        <v>53.729070168435356</v>
      </c>
      <c r="AW94" s="13">
        <f t="shared" si="19"/>
        <v>106.28017940334573</v>
      </c>
      <c r="AY94" s="19">
        <v>26983</v>
      </c>
      <c r="AZ94" s="22">
        <v>50.554177147676093</v>
      </c>
      <c r="BA94" s="7"/>
      <c r="BB94" s="7"/>
    </row>
    <row r="95" spans="1:54" x14ac:dyDescent="0.25">
      <c r="A95" s="5">
        <v>27075</v>
      </c>
      <c r="B95" s="1">
        <v>75765.176364307408</v>
      </c>
      <c r="C95">
        <f t="shared" si="14"/>
        <v>144263.43525150316</v>
      </c>
      <c r="G95" s="5">
        <v>27075</v>
      </c>
      <c r="H95" s="1">
        <v>119349.37151553055</v>
      </c>
      <c r="I95" s="1">
        <f t="shared" si="15"/>
        <v>227251.50466421313</v>
      </c>
      <c r="M95" s="21">
        <v>27075</v>
      </c>
      <c r="N95" s="12">
        <v>9.763440860215054</v>
      </c>
      <c r="Q95" s="21">
        <v>27075</v>
      </c>
      <c r="R95" s="12">
        <v>12.929999999999998</v>
      </c>
      <c r="U95" s="19">
        <f t="shared" si="11"/>
        <v>27075</v>
      </c>
      <c r="V95" s="12">
        <f t="shared" si="12"/>
        <v>3.166559139784944</v>
      </c>
      <c r="Y95" s="19">
        <v>27075</v>
      </c>
      <c r="Z95" s="12">
        <v>8.1491435055764949</v>
      </c>
      <c r="AC95" s="19">
        <v>27075</v>
      </c>
      <c r="AD95" s="12">
        <v>14.600915705086765</v>
      </c>
      <c r="AF95" s="19">
        <f t="shared" si="16"/>
        <v>27075</v>
      </c>
      <c r="AG95" s="12">
        <f t="shared" si="17"/>
        <v>6.4517721995102697</v>
      </c>
      <c r="AJ95" s="19">
        <v>27075</v>
      </c>
      <c r="AK95" s="22">
        <v>96.468329405199356</v>
      </c>
      <c r="AO95" s="21">
        <v>27075</v>
      </c>
      <c r="AP95" s="12">
        <v>15.166848298007494</v>
      </c>
      <c r="AQ95" s="13">
        <v>113.2450331125828</v>
      </c>
      <c r="AR95" s="13">
        <f t="shared" si="18"/>
        <v>215.62831746654197</v>
      </c>
      <c r="AT95" s="21">
        <v>27075</v>
      </c>
      <c r="AU95" s="12">
        <v>11.590125000000004</v>
      </c>
      <c r="AV95" s="13">
        <f t="shared" si="13"/>
        <v>53.729070168435356</v>
      </c>
      <c r="AW95" s="13">
        <f t="shared" si="19"/>
        <v>102.30478707126809</v>
      </c>
      <c r="AY95" s="19">
        <v>27075</v>
      </c>
      <c r="AZ95" s="22">
        <v>52.518627628838452</v>
      </c>
      <c r="BA95" s="7"/>
      <c r="BB95" s="7"/>
    </row>
    <row r="96" spans="1:54" x14ac:dyDescent="0.25">
      <c r="A96" s="5">
        <v>27164</v>
      </c>
      <c r="B96" s="1">
        <v>76626.103028361424</v>
      </c>
      <c r="C96">
        <f t="shared" si="14"/>
        <v>140498.03041382958</v>
      </c>
      <c r="G96" s="5">
        <v>27164</v>
      </c>
      <c r="H96" s="1">
        <v>124000.51743772227</v>
      </c>
      <c r="I96" s="1">
        <f t="shared" si="15"/>
        <v>227361.53584435073</v>
      </c>
      <c r="M96" s="21">
        <v>27164</v>
      </c>
      <c r="N96" s="12">
        <v>10</v>
      </c>
      <c r="Q96" s="21">
        <v>27164</v>
      </c>
      <c r="R96" s="12">
        <v>14.619999999999997</v>
      </c>
      <c r="U96" s="19">
        <f t="shared" si="11"/>
        <v>27164</v>
      </c>
      <c r="V96" s="12">
        <f t="shared" si="12"/>
        <v>4.6199999999999974</v>
      </c>
      <c r="Y96" s="19">
        <v>27164</v>
      </c>
      <c r="Z96" s="12">
        <v>8.3316017756827154</v>
      </c>
      <c r="AC96" s="19">
        <v>27164</v>
      </c>
      <c r="AD96" s="12">
        <v>14.783373975192985</v>
      </c>
      <c r="AF96" s="19">
        <f t="shared" si="16"/>
        <v>27164</v>
      </c>
      <c r="AG96" s="12">
        <f t="shared" si="17"/>
        <v>6.4517721995102697</v>
      </c>
      <c r="AJ96" s="19">
        <v>27164</v>
      </c>
      <c r="AK96" s="22">
        <v>99.318052758277744</v>
      </c>
      <c r="AO96" s="21">
        <v>27164</v>
      </c>
      <c r="AP96" s="12">
        <v>14.634106996189859</v>
      </c>
      <c r="AQ96" s="13">
        <v>109.26725835151365</v>
      </c>
      <c r="AR96" s="13">
        <f t="shared" si="18"/>
        <v>200.34732265354279</v>
      </c>
      <c r="AT96" s="21">
        <v>27164</v>
      </c>
      <c r="AU96" s="12">
        <v>11.196127000000004</v>
      </c>
      <c r="AV96" s="13">
        <f t="shared" si="13"/>
        <v>51.902588901993177</v>
      </c>
      <c r="AW96" s="13">
        <f t="shared" si="19"/>
        <v>95.166153907235554</v>
      </c>
      <c r="AY96" s="19">
        <v>27164</v>
      </c>
      <c r="AZ96" s="22">
        <v>54.53891617032869</v>
      </c>
      <c r="BA96" s="7"/>
      <c r="BB96" s="7"/>
    </row>
    <row r="97" spans="1:54" x14ac:dyDescent="0.25">
      <c r="A97" s="5">
        <v>27256</v>
      </c>
      <c r="B97" s="1">
        <v>76058.129619778163</v>
      </c>
      <c r="C97">
        <f t="shared" si="14"/>
        <v>134344.90856591502</v>
      </c>
      <c r="G97" s="5">
        <v>27256</v>
      </c>
      <c r="H97" s="1">
        <v>129211.39588546366</v>
      </c>
      <c r="I97" s="1">
        <f t="shared" si="15"/>
        <v>228231.92277650823</v>
      </c>
      <c r="M97" s="21">
        <v>27256</v>
      </c>
      <c r="N97" s="12">
        <v>10</v>
      </c>
      <c r="Q97" s="21">
        <v>27256</v>
      </c>
      <c r="R97" s="12">
        <v>14.51333333333333</v>
      </c>
      <c r="U97" s="19">
        <f t="shared" si="11"/>
        <v>27256</v>
      </c>
      <c r="V97" s="12">
        <f t="shared" si="12"/>
        <v>4.5133333333333301</v>
      </c>
      <c r="Y97" s="19">
        <v>27256</v>
      </c>
      <c r="Z97" s="12">
        <v>8.8789765860013787</v>
      </c>
      <c r="AC97" s="19">
        <v>27256</v>
      </c>
      <c r="AD97" s="12">
        <v>15.330748785511648</v>
      </c>
      <c r="AF97" s="19">
        <f t="shared" si="16"/>
        <v>27256</v>
      </c>
      <c r="AG97" s="12">
        <f t="shared" si="17"/>
        <v>6.4517721995102697</v>
      </c>
      <c r="AJ97" s="19">
        <v>27256</v>
      </c>
      <c r="AK97" s="22">
        <v>101.4930343186516</v>
      </c>
      <c r="AO97" s="21">
        <v>27256</v>
      </c>
      <c r="AP97" s="12">
        <v>12.681801606000429</v>
      </c>
      <c r="AQ97" s="13">
        <v>94.690143567097905</v>
      </c>
      <c r="AR97" s="13">
        <f t="shared" si="18"/>
        <v>167.25547608400731</v>
      </c>
      <c r="AT97" s="21">
        <v>27256</v>
      </c>
      <c r="AU97" s="12">
        <v>11.327459000000003</v>
      </c>
      <c r="AV97" s="13">
        <f t="shared" si="13"/>
        <v>52.511412900298701</v>
      </c>
      <c r="AW97" s="13">
        <f t="shared" si="19"/>
        <v>92.753279629994339</v>
      </c>
      <c r="AY97" s="19">
        <v>27256</v>
      </c>
      <c r="AZ97" s="22">
        <v>56.614076731058987</v>
      </c>
      <c r="BA97" s="7"/>
      <c r="BB97" s="7"/>
    </row>
    <row r="98" spans="1:54" x14ac:dyDescent="0.25">
      <c r="A98" s="5">
        <v>27348</v>
      </c>
      <c r="B98" s="1">
        <v>76267.336140749831</v>
      </c>
      <c r="C98">
        <f t="shared" si="14"/>
        <v>129768.38764547565</v>
      </c>
      <c r="G98" s="5">
        <v>27348</v>
      </c>
      <c r="H98" s="1">
        <v>133843.05912430107</v>
      </c>
      <c r="I98" s="1">
        <f t="shared" si="15"/>
        <v>227733.11431836587</v>
      </c>
      <c r="M98" s="21">
        <v>27348</v>
      </c>
      <c r="N98" s="12">
        <v>10</v>
      </c>
      <c r="Q98" s="21">
        <v>27348</v>
      </c>
      <c r="R98" s="12">
        <v>14.303333333333329</v>
      </c>
      <c r="U98" s="19">
        <f t="shared" si="11"/>
        <v>27348</v>
      </c>
      <c r="V98" s="12">
        <f t="shared" si="12"/>
        <v>4.3033333333333292</v>
      </c>
      <c r="Y98" s="19">
        <v>27348</v>
      </c>
      <c r="Z98" s="12">
        <v>9.3351222612669318</v>
      </c>
      <c r="AC98" s="19">
        <v>27348</v>
      </c>
      <c r="AD98" s="12">
        <v>15.786894460777201</v>
      </c>
      <c r="AF98" s="19">
        <f t="shared" si="16"/>
        <v>27348</v>
      </c>
      <c r="AG98" s="12">
        <f t="shared" si="17"/>
        <v>6.4517721995102697</v>
      </c>
      <c r="AJ98" s="19">
        <v>27348</v>
      </c>
      <c r="AK98" s="22">
        <v>102.93849107035773</v>
      </c>
      <c r="AO98" s="21">
        <v>27348</v>
      </c>
      <c r="AP98" s="12">
        <v>12.737245450270306</v>
      </c>
      <c r="AQ98" s="13">
        <v>95.104121465265195</v>
      </c>
      <c r="AR98" s="13">
        <f t="shared" si="18"/>
        <v>161.81905813795476</v>
      </c>
      <c r="AT98" s="21">
        <v>27348</v>
      </c>
      <c r="AU98" s="12">
        <v>12.148290000000003</v>
      </c>
      <c r="AV98" s="13">
        <f t="shared" si="13"/>
        <v>56.316590704285019</v>
      </c>
      <c r="AW98" s="13">
        <f t="shared" si="19"/>
        <v>95.822321103470472</v>
      </c>
      <c r="AY98" s="19">
        <v>27348</v>
      </c>
      <c r="AZ98" s="22">
        <v>58.771891617479675</v>
      </c>
      <c r="BA98" s="7"/>
      <c r="BB98" s="7"/>
    </row>
    <row r="99" spans="1:54" x14ac:dyDescent="0.25">
      <c r="A99" s="5">
        <v>27440</v>
      </c>
      <c r="B99" s="1">
        <v>78715.189791854398</v>
      </c>
      <c r="C99">
        <f t="shared" si="14"/>
        <v>132081.66327300493</v>
      </c>
      <c r="G99" s="5">
        <v>27440</v>
      </c>
      <c r="H99" s="1">
        <v>137540.9666920297</v>
      </c>
      <c r="I99" s="1">
        <f t="shared" si="15"/>
        <v>230789.50450221964</v>
      </c>
      <c r="M99" s="21">
        <v>27440</v>
      </c>
      <c r="N99" s="12">
        <v>9.1397849462365599</v>
      </c>
      <c r="Q99" s="21">
        <v>27440</v>
      </c>
      <c r="R99" s="12">
        <v>12.733333333333329</v>
      </c>
      <c r="U99" s="19">
        <f t="shared" si="11"/>
        <v>27440</v>
      </c>
      <c r="V99" s="12">
        <f t="shared" si="12"/>
        <v>3.593548387096769</v>
      </c>
      <c r="Y99" s="19">
        <v>27440</v>
      </c>
      <c r="Z99" s="12">
        <v>8.5599736583945081</v>
      </c>
      <c r="AC99" s="19">
        <v>27440</v>
      </c>
      <c r="AD99" s="12">
        <v>15.341745857904778</v>
      </c>
      <c r="AF99" s="19">
        <f t="shared" si="16"/>
        <v>27440</v>
      </c>
      <c r="AG99" s="12">
        <f t="shared" si="17"/>
        <v>6.7817721995102698</v>
      </c>
      <c r="AJ99" s="19">
        <v>27440</v>
      </c>
      <c r="AK99" s="22">
        <v>102.43747891790123</v>
      </c>
      <c r="AO99" s="21">
        <v>27440</v>
      </c>
      <c r="AP99" s="12">
        <v>13.747727989421998</v>
      </c>
      <c r="AQ99" s="13">
        <v>102.64900662251657</v>
      </c>
      <c r="AR99" s="13">
        <f t="shared" si="18"/>
        <v>172.24187051921075</v>
      </c>
      <c r="AT99" s="21">
        <v>27440</v>
      </c>
      <c r="AU99" s="12">
        <v>12.969120000000002</v>
      </c>
      <c r="AV99" s="13">
        <f t="shared" ref="AV99:AV119" si="20">AU99/$AU$119*100</f>
        <v>60.121763872508552</v>
      </c>
      <c r="AW99" s="13">
        <f t="shared" si="19"/>
        <v>100.88246743971563</v>
      </c>
      <c r="AY99" s="19">
        <v>27440</v>
      </c>
      <c r="AZ99" s="22">
        <v>59.595849901704213</v>
      </c>
      <c r="BA99" s="7"/>
      <c r="BB99" s="7"/>
    </row>
    <row r="100" spans="1:54" x14ac:dyDescent="0.25">
      <c r="A100" s="5">
        <v>27529</v>
      </c>
      <c r="B100" s="1">
        <v>77119.501931066116</v>
      </c>
      <c r="C100">
        <f t="shared" si="14"/>
        <v>126861.96567061965</v>
      </c>
      <c r="G100" s="5">
        <v>27529</v>
      </c>
      <c r="H100" s="1">
        <v>143645.58777600978</v>
      </c>
      <c r="I100" s="1">
        <f t="shared" si="15"/>
        <v>236297.70899538553</v>
      </c>
      <c r="M100" s="21">
        <v>27529</v>
      </c>
      <c r="N100" s="12">
        <v>8.0666666666666664</v>
      </c>
      <c r="Q100" s="21">
        <v>27529</v>
      </c>
      <c r="R100" s="12">
        <v>12.26333333333333</v>
      </c>
      <c r="U100" s="19">
        <f t="shared" si="11"/>
        <v>27529</v>
      </c>
      <c r="V100" s="12">
        <f t="shared" si="12"/>
        <v>4.1966666666666637</v>
      </c>
      <c r="Y100" s="19">
        <v>27529</v>
      </c>
      <c r="Z100" s="12">
        <v>7.2504787088995588</v>
      </c>
      <c r="AC100" s="19">
        <v>27529</v>
      </c>
      <c r="AD100" s="12">
        <v>14.032250908409829</v>
      </c>
      <c r="AF100" s="19">
        <f t="shared" si="16"/>
        <v>27529</v>
      </c>
      <c r="AG100" s="12">
        <f t="shared" si="17"/>
        <v>6.7817721995102698</v>
      </c>
      <c r="AJ100" s="19">
        <v>27529</v>
      </c>
      <c r="AK100" s="22">
        <v>102.48264993007537</v>
      </c>
      <c r="AO100" s="21">
        <v>27529</v>
      </c>
      <c r="AP100" s="12">
        <v>15.42752243574232</v>
      </c>
      <c r="AQ100" s="13">
        <v>115.19138681635476</v>
      </c>
      <c r="AR100" s="13">
        <f t="shared" si="18"/>
        <v>189.4904063684148</v>
      </c>
      <c r="AT100" s="21">
        <v>27529</v>
      </c>
      <c r="AU100" s="12">
        <v>13.428785</v>
      </c>
      <c r="AV100" s="13">
        <f t="shared" si="20"/>
        <v>62.252661773866279</v>
      </c>
      <c r="AW100" s="13">
        <f t="shared" si="19"/>
        <v>102.40593939416465</v>
      </c>
      <c r="AY100" s="19">
        <v>27529</v>
      </c>
      <c r="AZ100" s="22">
        <v>60.790089073108582</v>
      </c>
      <c r="BA100" s="7"/>
      <c r="BB100" s="7"/>
    </row>
    <row r="101" spans="1:54" x14ac:dyDescent="0.25">
      <c r="A101" s="5">
        <v>27621</v>
      </c>
      <c r="B101" s="1">
        <v>76553.028017879828</v>
      </c>
      <c r="C101">
        <f t="shared" si="14"/>
        <v>123586.8609163706</v>
      </c>
      <c r="G101" s="5">
        <v>27621</v>
      </c>
      <c r="H101" s="1">
        <v>150089.28670772846</v>
      </c>
      <c r="I101" s="1">
        <f t="shared" si="15"/>
        <v>242303.46312431904</v>
      </c>
      <c r="M101" s="21">
        <v>27621</v>
      </c>
      <c r="N101" s="12">
        <v>7.758064516129032</v>
      </c>
      <c r="Q101" s="21">
        <v>27621</v>
      </c>
      <c r="R101" s="12">
        <v>12.086666666666664</v>
      </c>
      <c r="U101" s="19">
        <f t="shared" si="11"/>
        <v>27621</v>
      </c>
      <c r="V101" s="12">
        <f t="shared" si="12"/>
        <v>4.3286021505376322</v>
      </c>
      <c r="Y101" s="19">
        <v>27621</v>
      </c>
      <c r="Z101" s="12">
        <v>6.5957312341520833</v>
      </c>
      <c r="AC101" s="19">
        <v>27621</v>
      </c>
      <c r="AD101" s="12">
        <v>13.377503433662353</v>
      </c>
      <c r="AF101" s="19">
        <f t="shared" si="16"/>
        <v>27621</v>
      </c>
      <c r="AG101" s="12">
        <f t="shared" si="17"/>
        <v>6.7817721995102698</v>
      </c>
      <c r="AJ101" s="19">
        <v>27621</v>
      </c>
      <c r="AK101" s="22">
        <v>101.17131496148038</v>
      </c>
      <c r="AO101" s="21">
        <v>27621</v>
      </c>
      <c r="AP101" s="12">
        <v>15.490522767060925</v>
      </c>
      <c r="AQ101" s="13">
        <v>115.66178610209275</v>
      </c>
      <c r="AR101" s="13">
        <f t="shared" si="18"/>
        <v>186.7238624316696</v>
      </c>
      <c r="AT101" s="21">
        <v>27621</v>
      </c>
      <c r="AU101" s="12">
        <v>14.052615999999999</v>
      </c>
      <c r="AV101" s="13">
        <f t="shared" si="20"/>
        <v>65.144594308868705</v>
      </c>
      <c r="AW101" s="13">
        <f t="shared" si="19"/>
        <v>105.1691373256083</v>
      </c>
      <c r="AY101" s="19">
        <v>27621</v>
      </c>
      <c r="AZ101" s="22">
        <v>61.942691520971742</v>
      </c>
      <c r="BA101" s="7"/>
      <c r="BB101" s="7"/>
    </row>
    <row r="102" spans="1:54" x14ac:dyDescent="0.25">
      <c r="A102" s="5">
        <v>27713</v>
      </c>
      <c r="B102" s="1">
        <v>78358.818406203893</v>
      </c>
      <c r="C102">
        <f t="shared" si="14"/>
        <v>127451.60760682859</v>
      </c>
      <c r="G102" s="5">
        <v>27713</v>
      </c>
      <c r="H102" s="1">
        <v>155882.07442147142</v>
      </c>
      <c r="I102" s="1">
        <f t="shared" si="15"/>
        <v>253544.16243380803</v>
      </c>
      <c r="M102" s="21">
        <v>27713</v>
      </c>
      <c r="N102" s="12">
        <v>7.5</v>
      </c>
      <c r="Q102" s="21">
        <v>27713</v>
      </c>
      <c r="R102" s="12">
        <v>12.33333333333333</v>
      </c>
      <c r="U102" s="19">
        <f t="shared" si="11"/>
        <v>27713</v>
      </c>
      <c r="V102" s="12">
        <f t="shared" si="12"/>
        <v>4.8333333333333304</v>
      </c>
      <c r="Y102" s="19">
        <v>27713</v>
      </c>
      <c r="Z102" s="12">
        <v>6.408660527081377</v>
      </c>
      <c r="AC102" s="19">
        <v>27713</v>
      </c>
      <c r="AD102" s="12">
        <v>13.190432726591647</v>
      </c>
      <c r="AF102" s="19">
        <f t="shared" si="16"/>
        <v>27713</v>
      </c>
      <c r="AG102" s="12">
        <f t="shared" si="17"/>
        <v>6.7817721995102698</v>
      </c>
      <c r="AJ102" s="19">
        <v>27713</v>
      </c>
      <c r="AK102" s="22">
        <v>97.776424005921967</v>
      </c>
      <c r="AO102" s="21">
        <v>27713</v>
      </c>
      <c r="AP102" s="12">
        <v>17.040368913199465</v>
      </c>
      <c r="AQ102" s="13">
        <v>127.2338922305575</v>
      </c>
      <c r="AR102" s="13">
        <f t="shared" si="18"/>
        <v>206.9475323478672</v>
      </c>
      <c r="AT102" s="21">
        <v>27713</v>
      </c>
      <c r="AU102" s="12">
        <v>14.085448999999999</v>
      </c>
      <c r="AV102" s="13">
        <f t="shared" si="20"/>
        <v>65.2968003084451</v>
      </c>
      <c r="AW102" s="13">
        <f t="shared" si="19"/>
        <v>106.20607023133081</v>
      </c>
      <c r="AY102" s="19">
        <v>27713</v>
      </c>
      <c r="AZ102" s="22">
        <v>61.481231878950105</v>
      </c>
      <c r="BA102" s="7"/>
      <c r="BB102" s="7"/>
    </row>
    <row r="103" spans="1:54" x14ac:dyDescent="0.25">
      <c r="A103" s="5">
        <v>27805</v>
      </c>
      <c r="B103" s="1">
        <v>84188.666899783464</v>
      </c>
      <c r="C103">
        <f t="shared" si="14"/>
        <v>132828.48908392002</v>
      </c>
      <c r="G103" s="5">
        <v>27805</v>
      </c>
      <c r="H103" s="1">
        <v>161305.3802042671</v>
      </c>
      <c r="I103" s="1">
        <f t="shared" si="15"/>
        <v>254499.21851292753</v>
      </c>
      <c r="M103" s="21">
        <v>27805</v>
      </c>
      <c r="N103" s="12">
        <v>7.6505376344086029</v>
      </c>
      <c r="Q103" s="21">
        <v>27805</v>
      </c>
      <c r="R103" s="12">
        <v>13.233333333333329</v>
      </c>
      <c r="U103" s="19">
        <f t="shared" si="11"/>
        <v>27805</v>
      </c>
      <c r="V103" s="12">
        <f t="shared" si="12"/>
        <v>5.582795698924726</v>
      </c>
      <c r="Y103" s="19">
        <v>27805</v>
      </c>
      <c r="Z103" s="12">
        <v>7.7469815359840624</v>
      </c>
      <c r="AC103" s="19">
        <v>27805</v>
      </c>
      <c r="AD103" s="12">
        <v>14.395483231642153</v>
      </c>
      <c r="AF103" s="19">
        <f t="shared" si="16"/>
        <v>27805</v>
      </c>
      <c r="AG103" s="12">
        <f t="shared" si="17"/>
        <v>6.6485016956580907</v>
      </c>
      <c r="AJ103" s="19">
        <v>27805</v>
      </c>
      <c r="AK103" s="22">
        <v>97.859017382757486</v>
      </c>
      <c r="AO103" s="21">
        <v>27805</v>
      </c>
      <c r="AP103" s="12">
        <v>17.8276988766053</v>
      </c>
      <c r="AQ103" s="13">
        <v>133.11258278145698</v>
      </c>
      <c r="AR103" s="13">
        <f t="shared" si="18"/>
        <v>210.01809269609225</v>
      </c>
      <c r="AT103" s="21">
        <v>27805</v>
      </c>
      <c r="AU103" s="12">
        <v>14.512280999999998</v>
      </c>
      <c r="AV103" s="13">
        <f t="shared" si="20"/>
        <v>67.275492210226446</v>
      </c>
      <c r="AW103" s="13">
        <f t="shared" si="19"/>
        <v>106.14376390231681</v>
      </c>
      <c r="AY103" s="19">
        <v>27805</v>
      </c>
      <c r="AZ103" s="22">
        <v>63.381483505841665</v>
      </c>
      <c r="BA103" s="7"/>
      <c r="BB103" s="7"/>
    </row>
    <row r="104" spans="1:54" x14ac:dyDescent="0.25">
      <c r="A104" s="5">
        <v>27895</v>
      </c>
      <c r="B104" s="1">
        <v>87071.802199479207</v>
      </c>
      <c r="C104">
        <f t="shared" si="14"/>
        <v>132104.70937881077</v>
      </c>
      <c r="G104" s="5">
        <v>27895</v>
      </c>
      <c r="H104" s="1">
        <v>166094.43975074397</v>
      </c>
      <c r="I104" s="1">
        <f t="shared" si="15"/>
        <v>251997.2842923385</v>
      </c>
      <c r="M104" s="21">
        <v>27895</v>
      </c>
      <c r="N104" s="12">
        <v>8.5</v>
      </c>
      <c r="Q104" s="21">
        <v>27895</v>
      </c>
      <c r="R104" s="12">
        <v>14.009999999999996</v>
      </c>
      <c r="U104" s="19">
        <f t="shared" si="11"/>
        <v>27895</v>
      </c>
      <c r="V104" s="12">
        <f t="shared" si="12"/>
        <v>5.5099999999999962</v>
      </c>
      <c r="Y104" s="19">
        <v>27895</v>
      </c>
      <c r="Z104" s="12">
        <v>8.346981535984062</v>
      </c>
      <c r="AC104" s="19">
        <v>27895</v>
      </c>
      <c r="AD104" s="12">
        <v>15.295483231642152</v>
      </c>
      <c r="AF104" s="19">
        <f t="shared" si="16"/>
        <v>27895</v>
      </c>
      <c r="AG104" s="12">
        <f t="shared" si="17"/>
        <v>6.9485016956580896</v>
      </c>
      <c r="AJ104" s="19">
        <v>27895</v>
      </c>
      <c r="AK104" s="22">
        <v>102.61829669612422</v>
      </c>
      <c r="AO104" s="21">
        <v>27895</v>
      </c>
      <c r="AP104" s="12">
        <v>19.041970549259091</v>
      </c>
      <c r="AQ104" s="13">
        <v>142.17908315618644</v>
      </c>
      <c r="AR104" s="13">
        <f t="shared" si="18"/>
        <v>215.71307800731523</v>
      </c>
      <c r="AT104" s="21">
        <v>27895</v>
      </c>
      <c r="AU104" s="12">
        <v>14.676446999999998</v>
      </c>
      <c r="AV104" s="13">
        <f t="shared" si="20"/>
        <v>68.036526843871144</v>
      </c>
      <c r="AW104" s="13">
        <f t="shared" si="19"/>
        <v>103.22452710077263</v>
      </c>
      <c r="AY104" s="19">
        <v>27895</v>
      </c>
      <c r="AZ104" s="22">
        <v>65.911202264410178</v>
      </c>
      <c r="BA104" s="7"/>
      <c r="BB104" s="7"/>
    </row>
    <row r="105" spans="1:54" x14ac:dyDescent="0.25">
      <c r="A105" s="5">
        <v>27987</v>
      </c>
      <c r="B105" s="1">
        <v>90640.527580433059</v>
      </c>
      <c r="C105">
        <f t="shared" si="14"/>
        <v>135388.83238520066</v>
      </c>
      <c r="G105" s="5">
        <v>27987</v>
      </c>
      <c r="H105" s="1">
        <v>171760.08295390624</v>
      </c>
      <c r="I105" s="1">
        <f t="shared" si="15"/>
        <v>256556.28560721874</v>
      </c>
      <c r="M105" s="21">
        <v>27987</v>
      </c>
      <c r="N105" s="12">
        <v>8.5</v>
      </c>
      <c r="Q105" s="21">
        <v>27987</v>
      </c>
      <c r="R105" s="12">
        <v>14.429999999999998</v>
      </c>
      <c r="U105" s="19">
        <f t="shared" si="11"/>
        <v>27987</v>
      </c>
      <c r="V105" s="12">
        <f t="shared" si="12"/>
        <v>5.9299999999999979</v>
      </c>
      <c r="Y105" s="19">
        <v>27987</v>
      </c>
      <c r="Z105" s="12">
        <v>8.5469815359840631</v>
      </c>
      <c r="AC105" s="19">
        <v>27987</v>
      </c>
      <c r="AD105" s="12">
        <v>15.395483231642153</v>
      </c>
      <c r="AF105" s="19">
        <f t="shared" si="16"/>
        <v>27987</v>
      </c>
      <c r="AG105" s="12">
        <f t="shared" si="17"/>
        <v>6.84850169565809</v>
      </c>
      <c r="AJ105" s="19">
        <v>27987</v>
      </c>
      <c r="AK105" s="22">
        <v>102.4926219623144</v>
      </c>
      <c r="AO105" s="21">
        <v>27987</v>
      </c>
      <c r="AP105" s="12">
        <v>17.703454590926768</v>
      </c>
      <c r="AQ105" s="13">
        <v>132.18489840239167</v>
      </c>
      <c r="AR105" s="13">
        <f t="shared" si="18"/>
        <v>197.44323572890968</v>
      </c>
      <c r="AT105" s="21">
        <v>27987</v>
      </c>
      <c r="AU105" s="12">
        <v>14.971945999999999</v>
      </c>
      <c r="AV105" s="13">
        <f t="shared" si="20"/>
        <v>69.406390111584187</v>
      </c>
      <c r="AW105" s="13">
        <f t="shared" si="19"/>
        <v>103.67161763197477</v>
      </c>
      <c r="AY105" s="19">
        <v>27987</v>
      </c>
      <c r="AZ105" s="22">
        <v>66.948304364238666</v>
      </c>
      <c r="BA105" s="7"/>
      <c r="BB105" s="7"/>
    </row>
    <row r="106" spans="1:54" x14ac:dyDescent="0.25">
      <c r="A106" s="5">
        <v>28079</v>
      </c>
      <c r="B106" s="1">
        <v>91512.601477662683</v>
      </c>
      <c r="C106">
        <f t="shared" si="14"/>
        <v>131601.74958278838</v>
      </c>
      <c r="G106" s="5">
        <v>28079</v>
      </c>
      <c r="H106" s="1">
        <v>175935.18216150079</v>
      </c>
      <c r="I106" s="1">
        <f t="shared" si="15"/>
        <v>253007.53570284633</v>
      </c>
      <c r="M106" s="21">
        <v>28079</v>
      </c>
      <c r="N106" s="12">
        <v>10.623655913978496</v>
      </c>
      <c r="Q106" s="21">
        <v>28079</v>
      </c>
      <c r="R106" s="12">
        <v>14.906666666666666</v>
      </c>
      <c r="U106" s="19">
        <f t="shared" si="11"/>
        <v>28079</v>
      </c>
      <c r="V106" s="12">
        <f t="shared" si="12"/>
        <v>4.2830107526881704</v>
      </c>
      <c r="Y106" s="19">
        <v>28079</v>
      </c>
      <c r="Z106" s="12">
        <v>10.846981535984064</v>
      </c>
      <c r="AC106" s="19">
        <v>28079</v>
      </c>
      <c r="AD106" s="12">
        <v>17.995483231642151</v>
      </c>
      <c r="AF106" s="19">
        <f t="shared" si="16"/>
        <v>28079</v>
      </c>
      <c r="AG106" s="12">
        <f t="shared" si="17"/>
        <v>7.1485016956580871</v>
      </c>
      <c r="AJ106" s="19">
        <v>28079</v>
      </c>
      <c r="AK106" s="22">
        <v>106.00391978816246</v>
      </c>
      <c r="AO106" s="21">
        <v>28079</v>
      </c>
      <c r="AP106" s="12">
        <v>17.040368913199458</v>
      </c>
      <c r="AQ106" s="13">
        <v>127.23389223055746</v>
      </c>
      <c r="AR106" s="13">
        <f t="shared" si="18"/>
        <v>182.97155313474946</v>
      </c>
      <c r="AT106" s="21">
        <v>28079</v>
      </c>
      <c r="AU106" s="12">
        <v>15.595777</v>
      </c>
      <c r="AV106" s="13">
        <f t="shared" si="20"/>
        <v>72.298322646586627</v>
      </c>
      <c r="AW106" s="13">
        <f t="shared" si="19"/>
        <v>103.97022484946127</v>
      </c>
      <c r="AY106" s="19">
        <v>28079</v>
      </c>
      <c r="AZ106" s="22">
        <v>69.53752649017305</v>
      </c>
      <c r="BA106" s="7"/>
      <c r="BB106" s="7"/>
    </row>
    <row r="107" spans="1:54" x14ac:dyDescent="0.25">
      <c r="A107" s="5">
        <v>28171</v>
      </c>
      <c r="B107" s="1">
        <v>95539.051635317897</v>
      </c>
      <c r="C107">
        <f t="shared" si="14"/>
        <v>135907.77354105003</v>
      </c>
      <c r="G107" s="5">
        <v>28171</v>
      </c>
      <c r="H107" s="1">
        <v>181752.61226191215</v>
      </c>
      <c r="I107" s="1">
        <f t="shared" si="15"/>
        <v>258549.6971654552</v>
      </c>
      <c r="M107" s="21">
        <v>28171</v>
      </c>
      <c r="N107" s="12">
        <v>9.6881720430107521</v>
      </c>
      <c r="Q107" s="21">
        <v>28171</v>
      </c>
      <c r="R107" s="12">
        <v>14.999999999999995</v>
      </c>
      <c r="U107" s="19">
        <f t="shared" si="11"/>
        <v>28171</v>
      </c>
      <c r="V107" s="12">
        <f t="shared" si="12"/>
        <v>5.3118279569892426</v>
      </c>
      <c r="Y107" s="19">
        <v>28171</v>
      </c>
      <c r="Z107" s="12">
        <v>10.246981535984062</v>
      </c>
      <c r="AC107" s="19">
        <v>28171</v>
      </c>
      <c r="AD107" s="12">
        <v>17.395483231642153</v>
      </c>
      <c r="AF107" s="19">
        <f t="shared" si="16"/>
        <v>28171</v>
      </c>
      <c r="AG107" s="12">
        <f t="shared" si="17"/>
        <v>7.1485016956580907</v>
      </c>
      <c r="AJ107" s="19">
        <v>28171</v>
      </c>
      <c r="AK107" s="22">
        <v>103.79679165910295</v>
      </c>
      <c r="AO107" s="21">
        <v>28171</v>
      </c>
      <c r="AP107" s="12">
        <v>18.803344088757829</v>
      </c>
      <c r="AQ107" s="13">
        <v>140.3973509933775</v>
      </c>
      <c r="AR107" s="13">
        <f t="shared" si="18"/>
        <v>199.72033485747477</v>
      </c>
      <c r="AT107" s="21">
        <v>28171</v>
      </c>
      <c r="AU107" s="12">
        <v>15.661443999999999</v>
      </c>
      <c r="AV107" s="13">
        <f t="shared" si="20"/>
        <v>72.602739281502181</v>
      </c>
      <c r="AW107" s="13">
        <f t="shared" si="19"/>
        <v>103.2800355439436</v>
      </c>
      <c r="AY107" s="19">
        <v>28171</v>
      </c>
      <c r="AZ107" s="22">
        <v>70.296973562340767</v>
      </c>
      <c r="BA107" s="7"/>
      <c r="BB107" s="7"/>
    </row>
    <row r="108" spans="1:54" x14ac:dyDescent="0.25">
      <c r="A108" s="5">
        <v>28260</v>
      </c>
      <c r="B108" s="1">
        <v>98351.607598725968</v>
      </c>
      <c r="C108">
        <f t="shared" si="14"/>
        <v>135600.97414294776</v>
      </c>
      <c r="G108" s="5">
        <v>28260</v>
      </c>
      <c r="H108" s="1">
        <v>187098.39098994617</v>
      </c>
      <c r="I108" s="1">
        <f t="shared" si="15"/>
        <v>257959.42433729439</v>
      </c>
      <c r="M108" s="21">
        <v>28260</v>
      </c>
      <c r="N108" s="12">
        <v>9</v>
      </c>
      <c r="Q108" s="21">
        <v>28260</v>
      </c>
      <c r="R108" s="12">
        <v>15.329999999999998</v>
      </c>
      <c r="U108" s="19">
        <f t="shared" si="11"/>
        <v>28260</v>
      </c>
      <c r="V108" s="12">
        <f t="shared" si="12"/>
        <v>6.3299999999999983</v>
      </c>
      <c r="Y108" s="19">
        <v>28260</v>
      </c>
      <c r="Z108" s="12">
        <v>9.3469815359840638</v>
      </c>
      <c r="AC108" s="19">
        <v>28260</v>
      </c>
      <c r="AD108" s="12">
        <v>16.495483231642151</v>
      </c>
      <c r="AF108" s="19">
        <f t="shared" si="16"/>
        <v>28260</v>
      </c>
      <c r="AG108" s="12">
        <f t="shared" si="17"/>
        <v>7.1485016956580871</v>
      </c>
      <c r="AJ108" s="19">
        <v>28260</v>
      </c>
      <c r="AK108" s="22">
        <v>102.16818305753679</v>
      </c>
      <c r="AO108" s="21">
        <v>28260</v>
      </c>
      <c r="AP108" s="12">
        <v>18.601184193952164</v>
      </c>
      <c r="AQ108" s="13">
        <v>138.88790067571912</v>
      </c>
      <c r="AR108" s="13">
        <f t="shared" si="18"/>
        <v>191.48985042660806</v>
      </c>
      <c r="AT108" s="21">
        <v>28260</v>
      </c>
      <c r="AU108" s="12">
        <v>16.646439999999998</v>
      </c>
      <c r="AV108" s="13">
        <f t="shared" si="20"/>
        <v>77.168947083370426</v>
      </c>
      <c r="AW108" s="13">
        <f t="shared" si="19"/>
        <v>106.39566198840828</v>
      </c>
      <c r="AY108" s="19">
        <v>28260</v>
      </c>
      <c r="AZ108" s="22">
        <v>72.530163017151878</v>
      </c>
      <c r="BA108" s="7"/>
      <c r="BB108" s="7"/>
    </row>
    <row r="109" spans="1:54" x14ac:dyDescent="0.25">
      <c r="A109" s="5">
        <v>28352</v>
      </c>
      <c r="B109" s="1">
        <v>100536.21490468728</v>
      </c>
      <c r="C109">
        <f t="shared" si="14"/>
        <v>135238.06732809765</v>
      </c>
      <c r="G109" s="5">
        <v>28352</v>
      </c>
      <c r="H109" s="1">
        <v>192782.0319255674</v>
      </c>
      <c r="I109" s="1">
        <f t="shared" si="15"/>
        <v>259324.15933814741</v>
      </c>
      <c r="M109" s="21">
        <v>28352</v>
      </c>
      <c r="N109" s="12">
        <v>9</v>
      </c>
      <c r="Q109" s="21">
        <v>28352</v>
      </c>
      <c r="R109" s="12">
        <v>16.00333333333333</v>
      </c>
      <c r="U109" s="19">
        <f t="shared" si="11"/>
        <v>28352</v>
      </c>
      <c r="V109" s="12">
        <f t="shared" si="12"/>
        <v>7.0033333333333303</v>
      </c>
      <c r="Y109" s="19">
        <v>28352</v>
      </c>
      <c r="Z109" s="12">
        <v>10.046981535984063</v>
      </c>
      <c r="AC109" s="19">
        <v>28352</v>
      </c>
      <c r="AD109" s="12">
        <v>16.595483231642152</v>
      </c>
      <c r="AF109" s="19">
        <f t="shared" si="16"/>
        <v>28352</v>
      </c>
      <c r="AG109" s="12">
        <f t="shared" si="17"/>
        <v>6.5485016956580893</v>
      </c>
      <c r="AJ109" s="19">
        <v>28352</v>
      </c>
      <c r="AK109" s="22">
        <v>101.89536791968872</v>
      </c>
      <c r="AO109" s="21">
        <v>28352</v>
      </c>
      <c r="AP109" s="12">
        <v>17.448116303557633</v>
      </c>
      <c r="AQ109" s="13">
        <v>130.27838544466488</v>
      </c>
      <c r="AR109" s="13">
        <f t="shared" si="18"/>
        <v>175.24627398062125</v>
      </c>
      <c r="AT109" s="21">
        <v>28352</v>
      </c>
      <c r="AU109" s="12">
        <v>17.270271000000001</v>
      </c>
      <c r="AV109" s="13">
        <f t="shared" si="20"/>
        <v>80.060879618372866</v>
      </c>
      <c r="AW109" s="13">
        <f t="shared" si="19"/>
        <v>107.69530798867815</v>
      </c>
      <c r="AY109" s="19">
        <v>28352</v>
      </c>
      <c r="AZ109" s="22">
        <v>74.34017425047854</v>
      </c>
      <c r="BA109" s="7"/>
      <c r="BB109" s="7"/>
    </row>
    <row r="110" spans="1:54" x14ac:dyDescent="0.25">
      <c r="A110" s="5">
        <v>28444</v>
      </c>
      <c r="B110" s="1">
        <v>102334.54130435864</v>
      </c>
      <c r="C110">
        <f t="shared" si="14"/>
        <v>130886.16006230591</v>
      </c>
      <c r="G110" s="5">
        <v>28444</v>
      </c>
      <c r="H110" s="1">
        <v>197926.27385075897</v>
      </c>
      <c r="I110" s="1">
        <f t="shared" si="15"/>
        <v>253148.24915976677</v>
      </c>
      <c r="M110" s="21">
        <v>28444</v>
      </c>
      <c r="N110" s="12">
        <v>9</v>
      </c>
      <c r="Q110" s="21">
        <v>28444</v>
      </c>
      <c r="R110" s="12">
        <v>16.359999999999996</v>
      </c>
      <c r="U110" s="19">
        <f t="shared" si="11"/>
        <v>28444</v>
      </c>
      <c r="V110" s="12">
        <f t="shared" si="12"/>
        <v>7.3599999999999959</v>
      </c>
      <c r="Y110" s="19">
        <v>28444</v>
      </c>
      <c r="Z110" s="12">
        <v>10.246981535984062</v>
      </c>
      <c r="AC110" s="19">
        <v>28444</v>
      </c>
      <c r="AD110" s="12">
        <v>17.195483231642154</v>
      </c>
      <c r="AF110" s="19">
        <f t="shared" si="16"/>
        <v>28444</v>
      </c>
      <c r="AG110" s="12">
        <f t="shared" si="17"/>
        <v>6.9485016956580914</v>
      </c>
      <c r="AJ110" s="19">
        <v>28444</v>
      </c>
      <c r="AK110" s="22">
        <v>103.74176180652255</v>
      </c>
      <c r="AO110" s="21">
        <v>28444</v>
      </c>
      <c r="AP110" s="12">
        <v>16.868243974682297</v>
      </c>
      <c r="AQ110" s="13">
        <v>125.9487013999458</v>
      </c>
      <c r="AR110" s="13">
        <f t="shared" si="18"/>
        <v>161.08873583596889</v>
      </c>
      <c r="AT110" s="21">
        <v>28444</v>
      </c>
      <c r="AU110" s="12">
        <v>18.156768</v>
      </c>
      <c r="AV110" s="13">
        <f t="shared" si="20"/>
        <v>84.170469421511967</v>
      </c>
      <c r="AW110" s="13">
        <f t="shared" si="19"/>
        <v>107.6542621172057</v>
      </c>
      <c r="AY110" s="19">
        <v>28444</v>
      </c>
      <c r="AZ110" s="22">
        <v>78.185914580765612</v>
      </c>
      <c r="BA110" s="7"/>
      <c r="BB110" s="7"/>
    </row>
    <row r="111" spans="1:54" x14ac:dyDescent="0.25">
      <c r="A111" s="5">
        <v>28536</v>
      </c>
      <c r="B111" s="1">
        <v>107274.37150853772</v>
      </c>
      <c r="C111">
        <f t="shared" si="14"/>
        <v>135471.29725444692</v>
      </c>
      <c r="G111" s="5">
        <v>28536</v>
      </c>
      <c r="H111" s="1">
        <v>201067.37508129113</v>
      </c>
      <c r="I111" s="1">
        <f t="shared" si="15"/>
        <v>253917.66695776995</v>
      </c>
      <c r="M111" s="21">
        <v>28536</v>
      </c>
      <c r="N111" s="12">
        <v>9</v>
      </c>
      <c r="Q111" s="21">
        <v>28536</v>
      </c>
      <c r="R111" s="12">
        <v>15.999999999999998</v>
      </c>
      <c r="U111" s="19">
        <f t="shared" si="11"/>
        <v>28536</v>
      </c>
      <c r="V111" s="12">
        <f t="shared" si="12"/>
        <v>6.9999999999999982</v>
      </c>
      <c r="Y111" s="19">
        <v>28536</v>
      </c>
      <c r="Z111" s="12">
        <v>10.446981535984063</v>
      </c>
      <c r="AC111" s="19">
        <v>28536</v>
      </c>
      <c r="AD111" s="12">
        <v>17.095483231642152</v>
      </c>
      <c r="AF111" s="19">
        <f t="shared" si="16"/>
        <v>28536</v>
      </c>
      <c r="AG111" s="12">
        <f t="shared" si="17"/>
        <v>6.6485016956580889</v>
      </c>
      <c r="AJ111" s="19">
        <v>28536</v>
      </c>
      <c r="AK111" s="22">
        <v>105.28944860119891</v>
      </c>
      <c r="AO111" s="21">
        <v>28536</v>
      </c>
      <c r="AP111" s="12">
        <v>17.472918799458927</v>
      </c>
      <c r="AQ111" s="13">
        <v>130.46357615894041</v>
      </c>
      <c r="AR111" s="13">
        <f t="shared" si="18"/>
        <v>164.75575347742173</v>
      </c>
      <c r="AT111" s="21">
        <v>28536</v>
      </c>
      <c r="AU111" s="12">
        <v>18.780598999999999</v>
      </c>
      <c r="AV111" s="13">
        <f t="shared" si="20"/>
        <v>87.062401956514393</v>
      </c>
      <c r="AW111" s="13">
        <f t="shared" si="19"/>
        <v>109.94663841212446</v>
      </c>
      <c r="AY111" s="19">
        <v>28536</v>
      </c>
      <c r="AZ111" s="22">
        <v>79.186051719170621</v>
      </c>
      <c r="BA111" s="7"/>
      <c r="BB111" s="7"/>
    </row>
    <row r="112" spans="1:54" x14ac:dyDescent="0.25">
      <c r="A112" s="5">
        <v>28625</v>
      </c>
      <c r="B112" s="1">
        <v>108898.72132490315</v>
      </c>
      <c r="C112">
        <f t="shared" si="14"/>
        <v>135347.68682356292</v>
      </c>
      <c r="G112" s="5">
        <v>28625</v>
      </c>
      <c r="H112" s="1">
        <v>206832.96845344358</v>
      </c>
      <c r="I112" s="1">
        <f t="shared" si="15"/>
        <v>257067.88379546156</v>
      </c>
      <c r="M112" s="21">
        <v>28625</v>
      </c>
      <c r="N112" s="12">
        <v>9</v>
      </c>
      <c r="Q112" s="21">
        <v>28625</v>
      </c>
      <c r="R112" s="12">
        <v>14.929999999999998</v>
      </c>
      <c r="U112" s="19">
        <f t="shared" si="11"/>
        <v>28625</v>
      </c>
      <c r="V112" s="12">
        <f t="shared" si="12"/>
        <v>5.9299999999999979</v>
      </c>
      <c r="Y112" s="19">
        <v>28625</v>
      </c>
      <c r="Z112" s="12">
        <v>9.3469815359840638</v>
      </c>
      <c r="AC112" s="19">
        <v>28625</v>
      </c>
      <c r="AD112" s="12">
        <v>16.695483231642154</v>
      </c>
      <c r="AF112" s="19">
        <f t="shared" si="16"/>
        <v>28625</v>
      </c>
      <c r="AG112" s="12">
        <f t="shared" si="17"/>
        <v>7.34850169565809</v>
      </c>
      <c r="AJ112" s="19">
        <v>28625</v>
      </c>
      <c r="AK112" s="22">
        <v>105.75458066152005</v>
      </c>
      <c r="AO112" s="21">
        <v>28625</v>
      </c>
      <c r="AP112" s="12">
        <v>17.278825128031396</v>
      </c>
      <c r="AQ112" s="13">
        <v>129.01435323431733</v>
      </c>
      <c r="AR112" s="13">
        <f t="shared" si="18"/>
        <v>160.3489376629596</v>
      </c>
      <c r="AT112" s="21">
        <v>28625</v>
      </c>
      <c r="AU112" s="12">
        <v>19.535762999999999</v>
      </c>
      <c r="AV112" s="13">
        <f t="shared" si="20"/>
        <v>90.563163125585163</v>
      </c>
      <c r="AW112" s="13">
        <f t="shared" si="19"/>
        <v>112.55884817877906</v>
      </c>
      <c r="AY112" s="19">
        <v>28625</v>
      </c>
      <c r="AZ112" s="22">
        <v>80.458502011092193</v>
      </c>
      <c r="BA112" s="7"/>
      <c r="BB112" s="7"/>
    </row>
    <row r="113" spans="1:54" x14ac:dyDescent="0.25">
      <c r="A113" s="5">
        <v>28717</v>
      </c>
      <c r="B113" s="1">
        <v>110651.98377464111</v>
      </c>
      <c r="C113">
        <f t="shared" si="14"/>
        <v>135875.96300069653</v>
      </c>
      <c r="G113" s="5">
        <v>28717</v>
      </c>
      <c r="H113" s="1">
        <v>213547.48711903507</v>
      </c>
      <c r="I113" s="1">
        <f t="shared" si="15"/>
        <v>262227.29560613196</v>
      </c>
      <c r="M113" s="21">
        <v>28717</v>
      </c>
      <c r="N113" s="12">
        <v>8.258064516129032</v>
      </c>
      <c r="Q113" s="21">
        <v>28717</v>
      </c>
      <c r="R113" s="12">
        <v>15.249999999999998</v>
      </c>
      <c r="U113" s="19">
        <f t="shared" si="11"/>
        <v>28717</v>
      </c>
      <c r="V113" s="12">
        <f t="shared" si="12"/>
        <v>6.9919354838709662</v>
      </c>
      <c r="Y113" s="19">
        <v>28717</v>
      </c>
      <c r="Z113" s="12">
        <v>8.6469815359840627</v>
      </c>
      <c r="AC113" s="19">
        <v>28717</v>
      </c>
      <c r="AD113" s="12">
        <v>15.495483231642153</v>
      </c>
      <c r="AF113" s="19">
        <f t="shared" si="16"/>
        <v>28717</v>
      </c>
      <c r="AG113" s="12">
        <f t="shared" si="17"/>
        <v>6.84850169565809</v>
      </c>
      <c r="AJ113" s="19">
        <v>28717</v>
      </c>
      <c r="AK113" s="22">
        <v>103.91868140509952</v>
      </c>
      <c r="AO113" s="21">
        <v>28717</v>
      </c>
      <c r="AP113" s="12">
        <v>16.682101441450222</v>
      </c>
      <c r="AQ113" s="13">
        <v>124.55884657148447</v>
      </c>
      <c r="AR113" s="13">
        <f t="shared" si="18"/>
        <v>152.95300319807893</v>
      </c>
      <c r="AT113" s="21">
        <v>28717</v>
      </c>
      <c r="AU113" s="12">
        <v>20.028262000000005</v>
      </c>
      <c r="AV113" s="13">
        <f t="shared" si="20"/>
        <v>92.846271662282092</v>
      </c>
      <c r="AW113" s="13">
        <f t="shared" si="19"/>
        <v>114.01130050076932</v>
      </c>
      <c r="AY113" s="19">
        <v>28717</v>
      </c>
      <c r="AZ113" s="22">
        <v>81.43602542421273</v>
      </c>
      <c r="BA113" s="7"/>
      <c r="BB113" s="7"/>
    </row>
    <row r="114" spans="1:54" x14ac:dyDescent="0.25">
      <c r="A114" s="5">
        <v>28809</v>
      </c>
      <c r="B114" s="1">
        <v>113454.9388399593</v>
      </c>
      <c r="C114">
        <f t="shared" si="14"/>
        <v>135341.12672097728</v>
      </c>
      <c r="G114" s="5">
        <v>28809</v>
      </c>
      <c r="H114" s="1">
        <v>220602.32247261552</v>
      </c>
      <c r="I114" s="1">
        <f t="shared" si="15"/>
        <v>263157.93024069344</v>
      </c>
      <c r="M114" s="21">
        <v>28809</v>
      </c>
      <c r="N114" s="12">
        <v>8</v>
      </c>
      <c r="Q114" s="21">
        <v>28809</v>
      </c>
      <c r="R114" s="12">
        <v>15.576666666666663</v>
      </c>
      <c r="U114" s="19">
        <f t="shared" si="11"/>
        <v>28809</v>
      </c>
      <c r="V114" s="12">
        <f t="shared" si="12"/>
        <v>7.5766666666666627</v>
      </c>
      <c r="Y114" s="19">
        <v>28809</v>
      </c>
      <c r="Z114" s="12">
        <v>8.2469815359840641</v>
      </c>
      <c r="AC114" s="19">
        <v>28809</v>
      </c>
      <c r="AD114" s="12">
        <v>15.095483231642152</v>
      </c>
      <c r="AF114" s="19">
        <f t="shared" si="16"/>
        <v>28809</v>
      </c>
      <c r="AG114" s="12">
        <f t="shared" si="17"/>
        <v>6.8485016956580882</v>
      </c>
      <c r="AJ114" s="19">
        <v>28809</v>
      </c>
      <c r="AK114" s="22">
        <v>107.65815064270248</v>
      </c>
      <c r="AO114" s="21">
        <v>28809</v>
      </c>
      <c r="AP114" s="12">
        <v>15.835494343579297</v>
      </c>
      <c r="AQ114" s="13">
        <v>118.23755641627562</v>
      </c>
      <c r="AR114" s="13">
        <f t="shared" si="18"/>
        <v>141.04634200796684</v>
      </c>
      <c r="AT114" s="21">
        <v>28809</v>
      </c>
      <c r="AU114" s="12">
        <v>20.225261000000003</v>
      </c>
      <c r="AV114" s="13">
        <f t="shared" si="20"/>
        <v>93.759512295503171</v>
      </c>
      <c r="AW114" s="13">
        <f t="shared" si="19"/>
        <v>111.84632563931558</v>
      </c>
      <c r="AY114" s="19">
        <v>28809</v>
      </c>
      <c r="AZ114" s="22">
        <v>83.828871229852325</v>
      </c>
      <c r="BA114" s="7"/>
      <c r="BB114" s="7"/>
    </row>
    <row r="115" spans="1:54" x14ac:dyDescent="0.25">
      <c r="A115" s="5">
        <v>28901</v>
      </c>
      <c r="B115" s="1">
        <v>116125.3767982498</v>
      </c>
      <c r="C115">
        <f t="shared" si="14"/>
        <v>137212.53423499104</v>
      </c>
      <c r="G115" s="5">
        <v>28901</v>
      </c>
      <c r="H115" s="1">
        <v>224088.82366205836</v>
      </c>
      <c r="I115" s="1">
        <f t="shared" si="15"/>
        <v>264781.0171744689</v>
      </c>
      <c r="M115" s="21">
        <v>28901</v>
      </c>
      <c r="N115" s="12">
        <v>8</v>
      </c>
      <c r="Q115" s="21">
        <v>28901</v>
      </c>
      <c r="R115" s="12">
        <v>16.046666666666663</v>
      </c>
      <c r="U115" s="19">
        <f t="shared" ref="U115:U178" si="21">Q115</f>
        <v>28901</v>
      </c>
      <c r="V115" s="12">
        <f t="shared" si="12"/>
        <v>8.0466666666666633</v>
      </c>
      <c r="Y115" s="19">
        <v>28901</v>
      </c>
      <c r="Z115" s="12">
        <v>8.0469815359840648</v>
      </c>
      <c r="AC115" s="19">
        <v>28901</v>
      </c>
      <c r="AD115" s="12">
        <v>15.095483231642152</v>
      </c>
      <c r="AF115" s="19">
        <f t="shared" si="16"/>
        <v>28901</v>
      </c>
      <c r="AG115" s="12">
        <f t="shared" si="17"/>
        <v>7.0485016956580875</v>
      </c>
      <c r="AJ115" s="19">
        <v>28901</v>
      </c>
      <c r="AK115" s="22">
        <v>107.95835166558128</v>
      </c>
      <c r="AO115" s="21">
        <v>28901</v>
      </c>
      <c r="AP115" s="12">
        <v>16.763358645166175</v>
      </c>
      <c r="AQ115" s="13">
        <v>125.16556291390728</v>
      </c>
      <c r="AR115" s="13">
        <f t="shared" si="18"/>
        <v>147.89432387551375</v>
      </c>
      <c r="AT115" s="21">
        <v>28901</v>
      </c>
      <c r="AU115" s="12">
        <v>20.717759000000004</v>
      </c>
      <c r="AV115" s="13">
        <f t="shared" si="20"/>
        <v>96.042616196437308</v>
      </c>
      <c r="AW115" s="13">
        <f t="shared" si="19"/>
        <v>113.48295373686466</v>
      </c>
      <c r="AY115" s="19">
        <v>28901</v>
      </c>
      <c r="AZ115" s="22">
        <v>84.631755725298945</v>
      </c>
      <c r="BA115" s="7"/>
      <c r="BB115" s="7"/>
    </row>
    <row r="116" spans="1:54" x14ac:dyDescent="0.25">
      <c r="A116" s="5">
        <v>28990</v>
      </c>
      <c r="B116" s="1">
        <v>121111.04014074983</v>
      </c>
      <c r="C116">
        <f t="shared" si="14"/>
        <v>139600.41528123568</v>
      </c>
      <c r="G116" s="5">
        <v>28990</v>
      </c>
      <c r="H116" s="1">
        <v>230430.30146333927</v>
      </c>
      <c r="I116" s="1">
        <f t="shared" si="15"/>
        <v>265608.86390107864</v>
      </c>
      <c r="M116" s="21">
        <v>28990</v>
      </c>
      <c r="N116" s="12">
        <v>8.1777777777777771</v>
      </c>
      <c r="Q116" s="21">
        <v>28990</v>
      </c>
      <c r="R116" s="12">
        <v>16.263333333333332</v>
      </c>
      <c r="U116" s="19">
        <f t="shared" si="21"/>
        <v>28990</v>
      </c>
      <c r="V116" s="12">
        <f t="shared" ref="V116:V179" si="22">IF(M116=Q116,R116-N116,"HJÆLP")</f>
        <v>8.0855555555555547</v>
      </c>
      <c r="Y116" s="19">
        <v>28990</v>
      </c>
      <c r="Z116" s="12">
        <v>8.2469815359840641</v>
      </c>
      <c r="AC116" s="19">
        <v>28990</v>
      </c>
      <c r="AD116" s="12">
        <v>15.395483231642153</v>
      </c>
      <c r="AF116" s="19">
        <f t="shared" si="16"/>
        <v>28990</v>
      </c>
      <c r="AG116" s="12">
        <f t="shared" si="17"/>
        <v>7.1485016956580889</v>
      </c>
      <c r="AJ116" s="19">
        <v>28990</v>
      </c>
      <c r="AK116" s="22">
        <v>105.57485368514017</v>
      </c>
      <c r="AO116" s="21">
        <v>28990</v>
      </c>
      <c r="AP116" s="12">
        <v>16.397252417417551</v>
      </c>
      <c r="AQ116" s="13">
        <v>122.43198827338277</v>
      </c>
      <c r="AR116" s="13">
        <f t="shared" si="18"/>
        <v>141.12302550459952</v>
      </c>
      <c r="AT116" s="21">
        <v>28990</v>
      </c>
      <c r="AU116" s="12">
        <v>21.669922000000007</v>
      </c>
      <c r="AV116" s="13">
        <f t="shared" si="20"/>
        <v>100.45661799872919</v>
      </c>
      <c r="AW116" s="13">
        <f t="shared" si="19"/>
        <v>115.79279291196933</v>
      </c>
      <c r="AY116" s="19">
        <v>28990</v>
      </c>
      <c r="AZ116" s="22">
        <v>86.755501333403913</v>
      </c>
      <c r="BA116" s="7"/>
      <c r="BB116" s="7"/>
    </row>
    <row r="117" spans="1:54" x14ac:dyDescent="0.25">
      <c r="A117" s="5">
        <v>29082</v>
      </c>
      <c r="B117" s="1">
        <v>123523.35654281851</v>
      </c>
      <c r="C117">
        <f t="shared" si="14"/>
        <v>135459.13006352665</v>
      </c>
      <c r="G117" s="5">
        <v>29082</v>
      </c>
      <c r="H117" s="1">
        <v>238142.78091840461</v>
      </c>
      <c r="I117" s="1">
        <f t="shared" si="15"/>
        <v>261153.96178482147</v>
      </c>
      <c r="M117" s="21">
        <v>29082</v>
      </c>
      <c r="N117" s="12">
        <v>9.3111111111111118</v>
      </c>
      <c r="Q117" s="21">
        <v>29082</v>
      </c>
      <c r="R117" s="12">
        <v>16.606666666666666</v>
      </c>
      <c r="U117" s="19">
        <f t="shared" si="21"/>
        <v>29082</v>
      </c>
      <c r="V117" s="12">
        <f t="shared" si="22"/>
        <v>7.2955555555555538</v>
      </c>
      <c r="Y117" s="19">
        <v>29082</v>
      </c>
      <c r="Z117" s="12">
        <v>9.1469815359840627</v>
      </c>
      <c r="AC117" s="19">
        <v>29082</v>
      </c>
      <c r="AD117" s="12">
        <v>16.695483231642154</v>
      </c>
      <c r="AF117" s="19">
        <f t="shared" si="16"/>
        <v>29082</v>
      </c>
      <c r="AG117" s="12">
        <f t="shared" si="17"/>
        <v>7.548501695658091</v>
      </c>
      <c r="AJ117" s="19">
        <v>29082</v>
      </c>
      <c r="AK117" s="22">
        <v>107.27839499065975</v>
      </c>
      <c r="AO117" s="21">
        <v>29082</v>
      </c>
      <c r="AP117" s="12">
        <v>15.490522767060922</v>
      </c>
      <c r="AQ117" s="13">
        <v>115.66178610209272</v>
      </c>
      <c r="AR117" s="13">
        <f t="shared" si="18"/>
        <v>126.83791442756144</v>
      </c>
      <c r="AT117" s="21">
        <v>29082</v>
      </c>
      <c r="AU117" s="12">
        <v>21.998254000000003</v>
      </c>
      <c r="AV117" s="13">
        <f t="shared" si="20"/>
        <v>101.97868726601857</v>
      </c>
      <c r="AW117" s="13">
        <f t="shared" si="19"/>
        <v>111.83264970043791</v>
      </c>
      <c r="AY117" s="19">
        <v>29082</v>
      </c>
      <c r="AZ117" s="22">
        <v>91.188653348718105</v>
      </c>
      <c r="BA117" s="7"/>
      <c r="BB117" s="7"/>
    </row>
    <row r="118" spans="1:54" x14ac:dyDescent="0.25">
      <c r="A118" s="5">
        <v>29174</v>
      </c>
      <c r="B118" s="1">
        <v>125324.72353990504</v>
      </c>
      <c r="C118">
        <f t="shared" si="14"/>
        <v>133949.96690088575</v>
      </c>
      <c r="G118" s="5">
        <v>29174</v>
      </c>
      <c r="H118" s="1">
        <v>245732.99491436378</v>
      </c>
      <c r="I118" s="1">
        <f t="shared" si="15"/>
        <v>262645.11586776958</v>
      </c>
      <c r="M118" s="21">
        <v>29174</v>
      </c>
      <c r="N118" s="12">
        <v>11</v>
      </c>
      <c r="Q118" s="21">
        <v>29174</v>
      </c>
      <c r="R118" s="12">
        <v>17.193333333333332</v>
      </c>
      <c r="U118" s="19">
        <f t="shared" si="21"/>
        <v>29174</v>
      </c>
      <c r="V118" s="12">
        <f t="shared" si="22"/>
        <v>6.1933333333333316</v>
      </c>
      <c r="Y118" s="19">
        <v>29174</v>
      </c>
      <c r="Z118" s="12">
        <v>10.646981535984063</v>
      </c>
      <c r="AC118" s="19">
        <v>29174</v>
      </c>
      <c r="AD118" s="12">
        <v>19.295483231642152</v>
      </c>
      <c r="AF118" s="19">
        <f t="shared" si="16"/>
        <v>29174</v>
      </c>
      <c r="AG118" s="12">
        <f t="shared" si="17"/>
        <v>8.6485016956580889</v>
      </c>
      <c r="AJ118" s="19">
        <v>29174</v>
      </c>
      <c r="AK118" s="22">
        <v>106.60072299511991</v>
      </c>
      <c r="AO118" s="21">
        <v>29174</v>
      </c>
      <c r="AP118" s="12">
        <v>14.802744712476301</v>
      </c>
      <c r="AQ118" s="13">
        <v>110.52641143260549</v>
      </c>
      <c r="AR118" s="13">
        <f t="shared" si="18"/>
        <v>118.13318820812778</v>
      </c>
      <c r="AT118" s="21">
        <v>29174</v>
      </c>
      <c r="AU118" s="12">
        <v>21.965421000000003</v>
      </c>
      <c r="AV118" s="13">
        <f t="shared" si="20"/>
        <v>101.82648126644219</v>
      </c>
      <c r="AW118" s="13">
        <f t="shared" si="19"/>
        <v>108.83450136581028</v>
      </c>
      <c r="AY118" s="19">
        <v>29174</v>
      </c>
      <c r="AZ118" s="22">
        <v>93.560846963580957</v>
      </c>
      <c r="BA118" s="7"/>
      <c r="BB118" s="7"/>
    </row>
    <row r="119" spans="1:54" x14ac:dyDescent="0.25">
      <c r="A119" s="5">
        <v>29266</v>
      </c>
      <c r="B119" s="1">
        <v>128337.81985181972</v>
      </c>
      <c r="C119">
        <f t="shared" si="14"/>
        <v>133840.06264045014</v>
      </c>
      <c r="G119" s="5">
        <v>29266</v>
      </c>
      <c r="H119" s="1">
        <v>249203.13120471351</v>
      </c>
      <c r="I119" s="1">
        <f t="shared" si="15"/>
        <v>259887.24702621048</v>
      </c>
      <c r="M119" s="21">
        <v>29266</v>
      </c>
      <c r="N119" s="12">
        <v>11.942528735632186</v>
      </c>
      <c r="Q119" s="21">
        <v>29266</v>
      </c>
      <c r="R119" s="12">
        <v>20.459999999999997</v>
      </c>
      <c r="U119" s="19">
        <f t="shared" si="21"/>
        <v>29266</v>
      </c>
      <c r="V119" s="12">
        <f t="shared" si="22"/>
        <v>8.5174712643678117</v>
      </c>
      <c r="Y119" s="19">
        <v>29266</v>
      </c>
      <c r="Z119" s="12">
        <v>11.446981535984063</v>
      </c>
      <c r="AC119" s="19">
        <v>29266</v>
      </c>
      <c r="AD119" s="12">
        <v>19.595483231642152</v>
      </c>
      <c r="AF119" s="19">
        <f t="shared" si="16"/>
        <v>29266</v>
      </c>
      <c r="AG119" s="12">
        <f t="shared" si="17"/>
        <v>8.1485016956580889</v>
      </c>
      <c r="AJ119" s="19">
        <v>29266</v>
      </c>
      <c r="AK119" s="22">
        <v>100.84528558930829</v>
      </c>
      <c r="AO119" s="21">
        <v>29266</v>
      </c>
      <c r="AP119" s="12">
        <v>13.392947912275622</v>
      </c>
      <c r="AQ119" s="13">
        <v>100</v>
      </c>
      <c r="AR119" s="13">
        <f>AQ119/AZ119*100</f>
        <v>104.28731202928596</v>
      </c>
      <c r="AT119" s="21">
        <v>29266</v>
      </c>
      <c r="AU119" s="12">
        <v>21.571423000000003</v>
      </c>
      <c r="AV119" s="13">
        <f t="shared" si="20"/>
        <v>100</v>
      </c>
      <c r="AW119" s="13">
        <f t="shared" si="19"/>
        <v>104.28731202928596</v>
      </c>
      <c r="AY119" s="19">
        <v>29266</v>
      </c>
      <c r="AZ119" s="22">
        <v>95.888941860844966</v>
      </c>
      <c r="BA119" s="7"/>
      <c r="BB119" s="7"/>
    </row>
    <row r="120" spans="1:54" x14ac:dyDescent="0.25">
      <c r="A120" s="5">
        <v>29356</v>
      </c>
      <c r="B120" s="1">
        <v>132885.5786721168</v>
      </c>
      <c r="C120">
        <f t="shared" si="14"/>
        <v>134526.02851440382</v>
      </c>
      <c r="G120" s="5">
        <v>29356</v>
      </c>
      <c r="H120" s="1">
        <v>254143.87749298813</v>
      </c>
      <c r="I120" s="1">
        <f t="shared" si="15"/>
        <v>257281.24038757492</v>
      </c>
      <c r="M120" s="21">
        <v>29356</v>
      </c>
      <c r="N120" s="12">
        <v>13</v>
      </c>
      <c r="Q120" s="21">
        <v>29356</v>
      </c>
      <c r="R120" s="12">
        <v>21.236666666666665</v>
      </c>
      <c r="U120" s="19">
        <f t="shared" si="21"/>
        <v>29356</v>
      </c>
      <c r="V120" s="12">
        <f t="shared" si="22"/>
        <v>8.2366666666666646</v>
      </c>
      <c r="Y120" s="19">
        <v>29356</v>
      </c>
      <c r="Z120" s="12">
        <v>12.646981535984063</v>
      </c>
      <c r="AC120" s="19">
        <v>29356</v>
      </c>
      <c r="AD120" s="12">
        <v>21.095483231642152</v>
      </c>
      <c r="AF120" s="19">
        <f t="shared" si="16"/>
        <v>29356</v>
      </c>
      <c r="AG120" s="12">
        <f t="shared" si="17"/>
        <v>8.4485016956580896</v>
      </c>
      <c r="AJ120" s="19">
        <v>29356</v>
      </c>
      <c r="AK120" s="22">
        <v>99.681297784243284</v>
      </c>
      <c r="AO120" s="21">
        <v>29356</v>
      </c>
      <c r="AP120" s="12">
        <v>13.75253428557601</v>
      </c>
      <c r="AQ120" s="13">
        <v>102.68489339057909</v>
      </c>
      <c r="AR120" s="13">
        <f t="shared" si="18"/>
        <v>103.95252091533457</v>
      </c>
      <c r="AT120" s="21">
        <v>29356</v>
      </c>
      <c r="AU120" s="12">
        <v>20.914758000000003</v>
      </c>
      <c r="AV120" s="13">
        <f t="shared" ref="AV120:AV183" si="23">AU120/$AU$119*100</f>
        <v>96.955856829658387</v>
      </c>
      <c r="AW120" s="13">
        <f t="shared" si="19"/>
        <v>98.152760373552056</v>
      </c>
      <c r="AY120" s="19">
        <v>29356</v>
      </c>
      <c r="AZ120" s="22">
        <v>98.780570674387079</v>
      </c>
      <c r="BA120" s="7"/>
      <c r="BB120" s="7"/>
    </row>
    <row r="121" spans="1:54" x14ac:dyDescent="0.25">
      <c r="A121" s="5">
        <v>29448</v>
      </c>
      <c r="B121" s="1">
        <v>132548.97153709503</v>
      </c>
      <c r="C121">
        <f t="shared" si="14"/>
        <v>130367.7366624056</v>
      </c>
      <c r="G121" s="5">
        <v>29448</v>
      </c>
      <c r="H121" s="1">
        <v>260395.66578450086</v>
      </c>
      <c r="I121" s="1">
        <f t="shared" si="15"/>
        <v>256110.57702945027</v>
      </c>
      <c r="M121" s="21">
        <v>29448</v>
      </c>
      <c r="N121" s="12">
        <v>12.866666666666667</v>
      </c>
      <c r="Q121" s="21">
        <v>29448</v>
      </c>
      <c r="R121" s="12">
        <v>20.276666666666667</v>
      </c>
      <c r="U121" s="19">
        <f t="shared" si="21"/>
        <v>29448</v>
      </c>
      <c r="V121" s="12">
        <f t="shared" si="22"/>
        <v>7.41</v>
      </c>
      <c r="Y121" s="19">
        <v>29448</v>
      </c>
      <c r="Z121" s="12">
        <v>12.646981535984063</v>
      </c>
      <c r="AC121" s="19">
        <v>29448</v>
      </c>
      <c r="AD121" s="12">
        <v>20.937483231642151</v>
      </c>
      <c r="AF121" s="19">
        <f t="shared" si="16"/>
        <v>29448</v>
      </c>
      <c r="AG121" s="12">
        <f t="shared" si="17"/>
        <v>8.2905016956580884</v>
      </c>
      <c r="AJ121" s="19">
        <v>29448</v>
      </c>
      <c r="AK121" s="22">
        <v>101.03789283685086</v>
      </c>
      <c r="AO121" s="21">
        <v>29448</v>
      </c>
      <c r="AP121" s="12">
        <v>14.979846192322647</v>
      </c>
      <c r="AQ121" s="13">
        <v>111.8487601866391</v>
      </c>
      <c r="AR121" s="13">
        <f t="shared" si="18"/>
        <v>110.00816939532092</v>
      </c>
      <c r="AT121" s="21">
        <v>29448</v>
      </c>
      <c r="AU121" s="12">
        <v>21.275924000000003</v>
      </c>
      <c r="AV121" s="13">
        <f t="shared" si="23"/>
        <v>98.630136732286971</v>
      </c>
      <c r="AW121" s="13">
        <f t="shared" si="19"/>
        <v>97.007072505978414</v>
      </c>
      <c r="AY121" s="19">
        <v>29448</v>
      </c>
      <c r="AZ121" s="22">
        <v>101.67314009626313</v>
      </c>
      <c r="BA121" s="7"/>
      <c r="BB121" s="7"/>
    </row>
    <row r="122" spans="1:54" x14ac:dyDescent="0.25">
      <c r="A122" s="5">
        <v>29540</v>
      </c>
      <c r="B122" s="1">
        <v>136957.79222549705</v>
      </c>
      <c r="C122">
        <f t="shared" si="14"/>
        <v>132175.80893811374</v>
      </c>
      <c r="G122" s="5">
        <v>29540</v>
      </c>
      <c r="H122" s="1">
        <v>265369.98547349725</v>
      </c>
      <c r="I122" s="1">
        <f t="shared" si="15"/>
        <v>256104.39484964978</v>
      </c>
      <c r="M122" s="21">
        <v>29540</v>
      </c>
      <c r="N122" s="12">
        <v>11.279569892473118</v>
      </c>
      <c r="Q122" s="21">
        <v>29540</v>
      </c>
      <c r="R122" s="12">
        <v>19.379999999999995</v>
      </c>
      <c r="U122" s="19">
        <f t="shared" si="21"/>
        <v>29540</v>
      </c>
      <c r="V122" s="12">
        <f t="shared" si="22"/>
        <v>8.1004301075268774</v>
      </c>
      <c r="Y122" s="19">
        <v>29540</v>
      </c>
      <c r="Z122" s="12">
        <v>11.246981535984062</v>
      </c>
      <c r="AC122" s="19">
        <v>29540</v>
      </c>
      <c r="AD122" s="12">
        <v>19.136183231642153</v>
      </c>
      <c r="AF122" s="19">
        <f t="shared" si="16"/>
        <v>29540</v>
      </c>
      <c r="AG122" s="12">
        <f t="shared" si="17"/>
        <v>7.889201695658091</v>
      </c>
      <c r="AJ122" s="19">
        <v>29540</v>
      </c>
      <c r="AK122" s="22">
        <v>98.21951026121171</v>
      </c>
      <c r="AO122" s="21">
        <v>29540</v>
      </c>
      <c r="AP122" s="12">
        <v>16.610056566906543</v>
      </c>
      <c r="AQ122" s="13">
        <v>124.02091515402822</v>
      </c>
      <c r="AR122" s="13">
        <f t="shared" si="18"/>
        <v>119.69063256173817</v>
      </c>
      <c r="AT122" s="21">
        <v>29540</v>
      </c>
      <c r="AU122" s="12">
        <v>21.308757</v>
      </c>
      <c r="AV122" s="13">
        <f t="shared" si="23"/>
        <v>98.782342731863338</v>
      </c>
      <c r="AW122" s="13">
        <f t="shared" si="19"/>
        <v>95.333283687054944</v>
      </c>
      <c r="AY122" s="19">
        <v>29540</v>
      </c>
      <c r="AZ122" s="22">
        <v>103.61789598702005</v>
      </c>
      <c r="BA122" s="7"/>
      <c r="BB122" s="7"/>
    </row>
    <row r="123" spans="1:54" x14ac:dyDescent="0.25">
      <c r="A123" s="5">
        <v>29632</v>
      </c>
      <c r="B123" s="1">
        <v>138266.32788219594</v>
      </c>
      <c r="C123">
        <f t="shared" si="14"/>
        <v>130031.02935629713</v>
      </c>
      <c r="G123" s="5">
        <v>29632</v>
      </c>
      <c r="H123" s="1">
        <v>267108.7023230879</v>
      </c>
      <c r="I123" s="1">
        <f t="shared" si="15"/>
        <v>251199.40657343692</v>
      </c>
      <c r="M123" s="21">
        <v>29632</v>
      </c>
      <c r="N123" s="12">
        <v>11</v>
      </c>
      <c r="Q123" s="21">
        <v>29632</v>
      </c>
      <c r="R123" s="12">
        <v>18.819999999999997</v>
      </c>
      <c r="U123" s="19">
        <f t="shared" si="21"/>
        <v>29632</v>
      </c>
      <c r="V123" s="12">
        <f t="shared" si="22"/>
        <v>7.8199999999999967</v>
      </c>
      <c r="Y123" s="19">
        <v>29632</v>
      </c>
      <c r="Z123" s="12">
        <v>11.046981535984063</v>
      </c>
      <c r="AC123" s="19">
        <v>29632</v>
      </c>
      <c r="AD123" s="12">
        <v>18.596283231642154</v>
      </c>
      <c r="AF123" s="19">
        <f t="shared" si="16"/>
        <v>29632</v>
      </c>
      <c r="AG123" s="12">
        <f t="shared" si="17"/>
        <v>7.5493016956580909</v>
      </c>
      <c r="AJ123" s="19">
        <v>29632</v>
      </c>
      <c r="AK123" s="22">
        <v>94.590022831959018</v>
      </c>
      <c r="AO123" s="21">
        <v>29632</v>
      </c>
      <c r="AP123" s="12">
        <v>18.625954050184635</v>
      </c>
      <c r="AQ123" s="13">
        <v>139.07284768211917</v>
      </c>
      <c r="AR123" s="13">
        <f t="shared" si="18"/>
        <v>130.78951192675785</v>
      </c>
      <c r="AT123" s="21">
        <v>29632</v>
      </c>
      <c r="AU123" s="12">
        <v>21.177423999999998</v>
      </c>
      <c r="AV123" s="13">
        <f t="shared" si="23"/>
        <v>98.173514097795007</v>
      </c>
      <c r="AW123" s="13">
        <f t="shared" si="19"/>
        <v>92.326188806703769</v>
      </c>
      <c r="AY123" s="19">
        <v>29632</v>
      </c>
      <c r="AZ123" s="22">
        <v>106.33333333333333</v>
      </c>
      <c r="BA123" s="7"/>
      <c r="BB123" s="7"/>
    </row>
    <row r="124" spans="1:54" x14ac:dyDescent="0.25">
      <c r="A124" s="5">
        <v>29721</v>
      </c>
      <c r="B124" s="1">
        <v>146518.60881362422</v>
      </c>
      <c r="C124">
        <f t="shared" si="14"/>
        <v>132157.49441998577</v>
      </c>
      <c r="G124" s="5">
        <v>29721</v>
      </c>
      <c r="H124" s="1">
        <v>270882.87233744608</v>
      </c>
      <c r="I124" s="1">
        <f t="shared" si="15"/>
        <v>244332.11575836991</v>
      </c>
      <c r="M124" s="21">
        <v>29721</v>
      </c>
      <c r="N124" s="12">
        <v>11</v>
      </c>
      <c r="Q124" s="21">
        <v>29721</v>
      </c>
      <c r="R124" s="12">
        <v>19.516666666666666</v>
      </c>
      <c r="U124" s="19">
        <f t="shared" si="21"/>
        <v>29721</v>
      </c>
      <c r="V124" s="12">
        <f t="shared" si="22"/>
        <v>8.5166666666666657</v>
      </c>
      <c r="Y124" s="19">
        <v>29721</v>
      </c>
      <c r="Z124" s="12">
        <v>11.446981535984063</v>
      </c>
      <c r="AC124" s="19">
        <v>29721</v>
      </c>
      <c r="AD124" s="12">
        <v>18.795583231642151</v>
      </c>
      <c r="AF124" s="19">
        <f t="shared" si="16"/>
        <v>29721</v>
      </c>
      <c r="AG124" s="12">
        <f t="shared" si="17"/>
        <v>7.348601695658088</v>
      </c>
      <c r="AJ124" s="19">
        <v>29721</v>
      </c>
      <c r="AK124" s="22">
        <v>94.027893886726574</v>
      </c>
      <c r="AO124" s="21">
        <v>29721</v>
      </c>
      <c r="AP124" s="12">
        <v>21.598531410039243</v>
      </c>
      <c r="AQ124" s="13">
        <v>161.26794154289664</v>
      </c>
      <c r="AR124" s="13">
        <f t="shared" si="18"/>
        <v>145.46116194488573</v>
      </c>
      <c r="AT124" s="21">
        <v>29721</v>
      </c>
      <c r="AU124" s="12">
        <v>20.32376</v>
      </c>
      <c r="AV124" s="13">
        <f t="shared" si="23"/>
        <v>94.216130294232315</v>
      </c>
      <c r="AW124" s="13">
        <f t="shared" si="19"/>
        <v>84.981476513137991</v>
      </c>
      <c r="AY124" s="19">
        <v>29721</v>
      </c>
      <c r="AZ124" s="22">
        <v>110.86666666666666</v>
      </c>
      <c r="BA124" s="7"/>
      <c r="BB124" s="7"/>
    </row>
    <row r="125" spans="1:54" x14ac:dyDescent="0.25">
      <c r="A125" s="5">
        <v>29813</v>
      </c>
      <c r="B125" s="1">
        <v>147119.81856906434</v>
      </c>
      <c r="C125">
        <f t="shared" si="14"/>
        <v>129506.88254319043</v>
      </c>
      <c r="G125" s="5">
        <v>29813</v>
      </c>
      <c r="H125" s="1">
        <v>275035.72161745891</v>
      </c>
      <c r="I125" s="1">
        <f t="shared" si="15"/>
        <v>242108.90987452367</v>
      </c>
      <c r="M125" s="21">
        <v>29813</v>
      </c>
      <c r="N125" s="12">
        <v>11</v>
      </c>
      <c r="Q125" s="21">
        <v>29813</v>
      </c>
      <c r="R125" s="12">
        <v>20.429999999999996</v>
      </c>
      <c r="U125" s="19">
        <f t="shared" si="21"/>
        <v>29813</v>
      </c>
      <c r="V125" s="12">
        <f t="shared" si="22"/>
        <v>9.4299999999999962</v>
      </c>
      <c r="Y125" s="19">
        <v>29813</v>
      </c>
      <c r="Z125" s="12">
        <v>11.646981535984063</v>
      </c>
      <c r="AC125" s="19">
        <v>29813</v>
      </c>
      <c r="AD125" s="12">
        <v>19.127383231642153</v>
      </c>
      <c r="AF125" s="19">
        <f t="shared" si="16"/>
        <v>29813</v>
      </c>
      <c r="AG125" s="12">
        <f t="shared" si="17"/>
        <v>7.4804016956580899</v>
      </c>
      <c r="AJ125" s="19">
        <v>29813</v>
      </c>
      <c r="AK125" s="22">
        <v>94.609786005144542</v>
      </c>
      <c r="AO125" s="21">
        <v>29813</v>
      </c>
      <c r="AP125" s="12">
        <v>20.512175751987261</v>
      </c>
      <c r="AQ125" s="13">
        <v>153.1565409373865</v>
      </c>
      <c r="AR125" s="13">
        <f t="shared" si="18"/>
        <v>134.82089871248809</v>
      </c>
      <c r="AT125" s="21">
        <v>29813</v>
      </c>
      <c r="AU125" s="12">
        <v>19.601430000000001</v>
      </c>
      <c r="AV125" s="13">
        <f t="shared" si="23"/>
        <v>90.867579760500732</v>
      </c>
      <c r="AW125" s="13">
        <f t="shared" si="19"/>
        <v>79.989066690581623</v>
      </c>
      <c r="AY125" s="19">
        <v>29813</v>
      </c>
      <c r="AZ125" s="22">
        <v>113.60000000000001</v>
      </c>
      <c r="BA125" s="7"/>
      <c r="BB125" s="7"/>
    </row>
    <row r="126" spans="1:54" x14ac:dyDescent="0.25">
      <c r="A126" s="5">
        <v>29905</v>
      </c>
      <c r="B126" s="1">
        <v>149489.99324456498</v>
      </c>
      <c r="C126">
        <f t="shared" si="14"/>
        <v>128722.72667442451</v>
      </c>
      <c r="G126" s="5">
        <v>29905</v>
      </c>
      <c r="H126" s="1">
        <v>278461.31251291954</v>
      </c>
      <c r="I126" s="1">
        <f t="shared" si="15"/>
        <v>239777.24958058516</v>
      </c>
      <c r="M126" s="21">
        <v>29905</v>
      </c>
      <c r="N126" s="12">
        <v>11</v>
      </c>
      <c r="Q126" s="21">
        <v>29905</v>
      </c>
      <c r="R126" s="12">
        <v>19.276666666666664</v>
      </c>
      <c r="U126" s="19">
        <f t="shared" si="21"/>
        <v>29905</v>
      </c>
      <c r="V126" s="12">
        <f t="shared" si="22"/>
        <v>8.2766666666666637</v>
      </c>
      <c r="Y126" s="19">
        <v>29905</v>
      </c>
      <c r="Z126" s="12">
        <v>11.446981535984063</v>
      </c>
      <c r="AC126" s="19">
        <v>29905</v>
      </c>
      <c r="AD126" s="12">
        <v>19.548683231642151</v>
      </c>
      <c r="AF126" s="19">
        <f t="shared" si="16"/>
        <v>29905</v>
      </c>
      <c r="AG126" s="12">
        <f t="shared" si="17"/>
        <v>8.1017016956580878</v>
      </c>
      <c r="AJ126" s="19">
        <v>29905</v>
      </c>
      <c r="AK126" s="22">
        <v>96.42800612330484</v>
      </c>
      <c r="AO126" s="21">
        <v>29905</v>
      </c>
      <c r="AP126" s="12">
        <v>22.978679292041697</v>
      </c>
      <c r="AQ126" s="13">
        <v>171.57297588666083</v>
      </c>
      <c r="AR126" s="13">
        <f t="shared" si="18"/>
        <v>147.73792412743472</v>
      </c>
      <c r="AT126" s="21">
        <v>29905</v>
      </c>
      <c r="AU126" s="12">
        <v>19.962595</v>
      </c>
      <c r="AV126" s="13">
        <f t="shared" si="23"/>
        <v>92.541855027366509</v>
      </c>
      <c r="AW126" s="13">
        <f t="shared" si="19"/>
        <v>79.68586827844419</v>
      </c>
      <c r="AY126" s="19">
        <v>29905</v>
      </c>
      <c r="AZ126" s="22">
        <v>116.13333333333333</v>
      </c>
      <c r="BA126" s="7"/>
      <c r="BB126" s="7"/>
    </row>
    <row r="127" spans="1:54" x14ac:dyDescent="0.25">
      <c r="A127" s="5">
        <v>29997</v>
      </c>
      <c r="B127" s="1">
        <v>154857.55061070144</v>
      </c>
      <c r="C127">
        <f t="shared" si="14"/>
        <v>130571.29056551553</v>
      </c>
      <c r="G127" s="5">
        <v>29997</v>
      </c>
      <c r="H127" s="1">
        <v>280799.41423521808</v>
      </c>
      <c r="I127" s="1">
        <f t="shared" si="15"/>
        <v>236761.732070167</v>
      </c>
      <c r="M127" s="21">
        <v>29997</v>
      </c>
      <c r="N127" s="12">
        <v>11</v>
      </c>
      <c r="Q127" s="21">
        <v>29997</v>
      </c>
      <c r="R127" s="12">
        <v>21.816666666666663</v>
      </c>
      <c r="U127" s="19">
        <f t="shared" si="21"/>
        <v>29997</v>
      </c>
      <c r="V127" s="12">
        <f t="shared" si="22"/>
        <v>10.816666666666663</v>
      </c>
      <c r="Y127" s="19">
        <v>29997</v>
      </c>
      <c r="Z127" s="12">
        <v>11.246981535984062</v>
      </c>
      <c r="AC127" s="19">
        <v>29997</v>
      </c>
      <c r="AD127" s="12">
        <v>19.355983231642153</v>
      </c>
      <c r="AF127" s="19">
        <f t="shared" si="16"/>
        <v>29997</v>
      </c>
      <c r="AG127" s="12">
        <f t="shared" si="17"/>
        <v>8.1090016956580904</v>
      </c>
      <c r="AJ127" s="19">
        <v>29997</v>
      </c>
      <c r="AK127" s="22">
        <v>93.327281832322186</v>
      </c>
      <c r="AO127" s="21">
        <v>29997</v>
      </c>
      <c r="AP127" s="12">
        <v>24.213740265240034</v>
      </c>
      <c r="AQ127" s="13">
        <v>180.79470198675497</v>
      </c>
      <c r="AR127" s="13">
        <f t="shared" si="18"/>
        <v>152.44072680164837</v>
      </c>
      <c r="AT127" s="21">
        <v>29997</v>
      </c>
      <c r="AU127" s="12">
        <v>19.798428999999999</v>
      </c>
      <c r="AV127" s="13">
        <f t="shared" si="23"/>
        <v>91.780820393721811</v>
      </c>
      <c r="AW127" s="13">
        <f t="shared" si="19"/>
        <v>77.386863738382644</v>
      </c>
      <c r="AY127" s="19">
        <v>29997</v>
      </c>
      <c r="AZ127" s="22">
        <v>118.60000000000001</v>
      </c>
      <c r="BA127" s="7"/>
      <c r="BB127" s="7"/>
    </row>
    <row r="128" spans="1:54" x14ac:dyDescent="0.25">
      <c r="A128" s="5">
        <v>30086</v>
      </c>
      <c r="B128" s="1">
        <v>163155.32849659547</v>
      </c>
      <c r="C128">
        <f t="shared" si="14"/>
        <v>134357.94276414669</v>
      </c>
      <c r="G128" s="5">
        <v>30086</v>
      </c>
      <c r="H128" s="1">
        <v>283351.12990224489</v>
      </c>
      <c r="I128" s="1">
        <f t="shared" si="15"/>
        <v>233338.83878856292</v>
      </c>
      <c r="M128" s="21">
        <v>30086</v>
      </c>
      <c r="N128" s="12">
        <v>11</v>
      </c>
      <c r="Q128" s="21">
        <v>30086</v>
      </c>
      <c r="R128" s="12">
        <v>22.649999999999995</v>
      </c>
      <c r="U128" s="19">
        <f t="shared" si="21"/>
        <v>30086</v>
      </c>
      <c r="V128" s="12">
        <f t="shared" si="22"/>
        <v>11.649999999999995</v>
      </c>
      <c r="Y128" s="19">
        <v>30086</v>
      </c>
      <c r="Z128" s="12">
        <v>11.646981535984063</v>
      </c>
      <c r="AC128" s="19">
        <v>30086</v>
      </c>
      <c r="AD128" s="12">
        <v>19.798683231642151</v>
      </c>
      <c r="AF128" s="19">
        <f t="shared" si="16"/>
        <v>30086</v>
      </c>
      <c r="AG128" s="12">
        <f t="shared" si="17"/>
        <v>8.1517016956580886</v>
      </c>
      <c r="AJ128" s="19">
        <v>30086</v>
      </c>
      <c r="AK128" s="22">
        <v>92.398947416416675</v>
      </c>
      <c r="AO128" s="21">
        <v>30086</v>
      </c>
      <c r="AP128" s="12">
        <v>23.537991373389708</v>
      </c>
      <c r="AQ128" s="13">
        <v>175.74914445695268</v>
      </c>
      <c r="AR128" s="13">
        <f t="shared" si="18"/>
        <v>144.72891390910186</v>
      </c>
      <c r="AT128" s="21">
        <v>30086</v>
      </c>
      <c r="AU128" s="12">
        <v>19.962595</v>
      </c>
      <c r="AV128" s="13">
        <f t="shared" si="23"/>
        <v>92.541855027366509</v>
      </c>
      <c r="AW128" s="13">
        <f t="shared" si="19"/>
        <v>76.207950887208213</v>
      </c>
      <c r="AY128" s="19">
        <v>30086</v>
      </c>
      <c r="AZ128" s="22">
        <v>121.43333333333334</v>
      </c>
      <c r="BA128" s="7"/>
      <c r="BB128" s="7"/>
    </row>
    <row r="129" spans="1:54" x14ac:dyDescent="0.25">
      <c r="A129" s="5">
        <v>30178</v>
      </c>
      <c r="B129" s="1">
        <v>164798.63516146509</v>
      </c>
      <c r="C129">
        <f t="shared" si="14"/>
        <v>132368.38165579524</v>
      </c>
      <c r="G129" s="5">
        <v>30178</v>
      </c>
      <c r="H129" s="1">
        <v>287027.2316965232</v>
      </c>
      <c r="I129" s="1">
        <f t="shared" si="15"/>
        <v>230543.96120202669</v>
      </c>
      <c r="M129" s="21">
        <v>30178</v>
      </c>
      <c r="N129" s="12">
        <v>11</v>
      </c>
      <c r="Q129" s="21">
        <v>30178</v>
      </c>
      <c r="R129" s="12">
        <v>22.863333333333333</v>
      </c>
      <c r="U129" s="19">
        <f t="shared" si="21"/>
        <v>30178</v>
      </c>
      <c r="V129" s="12">
        <f t="shared" si="22"/>
        <v>11.863333333333333</v>
      </c>
      <c r="Y129" s="19">
        <v>30178</v>
      </c>
      <c r="Z129" s="12">
        <v>11.646981535984063</v>
      </c>
      <c r="AC129" s="19">
        <v>30178</v>
      </c>
      <c r="AD129" s="12">
        <v>20.112383231642152</v>
      </c>
      <c r="AF129" s="19">
        <f t="shared" si="16"/>
        <v>30178</v>
      </c>
      <c r="AG129" s="12">
        <f t="shared" si="17"/>
        <v>8.4654016956580893</v>
      </c>
      <c r="AJ129" s="19">
        <v>30178</v>
      </c>
      <c r="AK129" s="22">
        <v>91.617590196203579</v>
      </c>
      <c r="AO129" s="21">
        <v>30178</v>
      </c>
      <c r="AP129" s="12">
        <v>23.661347962873275</v>
      </c>
      <c r="AQ129" s="13">
        <v>176.67020074935041</v>
      </c>
      <c r="AR129" s="13">
        <f t="shared" si="18"/>
        <v>141.90377570228949</v>
      </c>
      <c r="AT129" s="21">
        <v>30178</v>
      </c>
      <c r="AU129" s="12">
        <v>19.502929999999999</v>
      </c>
      <c r="AV129" s="13">
        <f t="shared" si="23"/>
        <v>90.410957126008768</v>
      </c>
      <c r="AW129" s="13">
        <f t="shared" si="19"/>
        <v>72.619242671492984</v>
      </c>
      <c r="AY129" s="19">
        <v>30178</v>
      </c>
      <c r="AZ129" s="22">
        <v>124.5</v>
      </c>
      <c r="BA129" s="7"/>
      <c r="BB129" s="7"/>
    </row>
    <row r="130" spans="1:54" x14ac:dyDescent="0.25">
      <c r="A130" s="5">
        <v>30270</v>
      </c>
      <c r="B130" s="1">
        <v>166271.86987749836</v>
      </c>
      <c r="C130">
        <f t="shared" si="14"/>
        <v>130273.0764253056</v>
      </c>
      <c r="G130" s="5">
        <v>30270</v>
      </c>
      <c r="H130" s="1">
        <v>291666.53818703082</v>
      </c>
      <c r="I130" s="1">
        <f t="shared" si="15"/>
        <v>228519.09494935817</v>
      </c>
      <c r="M130" s="21">
        <v>30270</v>
      </c>
      <c r="N130" s="12">
        <v>10.655555555555557</v>
      </c>
      <c r="Q130" s="21">
        <v>30270</v>
      </c>
      <c r="R130" s="12">
        <v>20.946666666666665</v>
      </c>
      <c r="U130" s="19">
        <f t="shared" si="21"/>
        <v>30270</v>
      </c>
      <c r="V130" s="12">
        <f t="shared" si="22"/>
        <v>10.291111111111109</v>
      </c>
      <c r="Y130" s="19">
        <v>30270</v>
      </c>
      <c r="Z130" s="12">
        <v>11.546981535984063</v>
      </c>
      <c r="AC130" s="19">
        <v>30270</v>
      </c>
      <c r="AD130" s="12">
        <v>19.772283231642152</v>
      </c>
      <c r="AF130" s="19">
        <f t="shared" si="16"/>
        <v>30270</v>
      </c>
      <c r="AG130" s="12">
        <f t="shared" si="17"/>
        <v>8.2253016956580893</v>
      </c>
      <c r="AJ130" s="19">
        <v>30270</v>
      </c>
      <c r="AK130" s="22">
        <v>94.977737443324585</v>
      </c>
      <c r="AO130" s="21">
        <v>30270</v>
      </c>
      <c r="AP130" s="12">
        <v>25.818740777574941</v>
      </c>
      <c r="AQ130" s="13">
        <v>192.77862459175375</v>
      </c>
      <c r="AR130" s="13">
        <f t="shared" si="18"/>
        <v>151.04096990735474</v>
      </c>
      <c r="AT130" s="21">
        <v>30270</v>
      </c>
      <c r="AU130" s="12">
        <v>19.962595</v>
      </c>
      <c r="AV130" s="13">
        <f t="shared" si="23"/>
        <v>92.541855027366509</v>
      </c>
      <c r="AW130" s="13">
        <f t="shared" si="19"/>
        <v>72.506023787437854</v>
      </c>
      <c r="AY130" s="19">
        <v>30270</v>
      </c>
      <c r="AZ130" s="22">
        <v>127.63333333333333</v>
      </c>
      <c r="BA130" s="7"/>
      <c r="BB130" s="7"/>
    </row>
    <row r="131" spans="1:54" x14ac:dyDescent="0.25">
      <c r="A131" s="5">
        <v>30362</v>
      </c>
      <c r="B131" s="1">
        <v>167966.08980093684</v>
      </c>
      <c r="C131">
        <f t="shared" si="14"/>
        <v>130509.7822851102</v>
      </c>
      <c r="G131" s="5">
        <v>30362</v>
      </c>
      <c r="H131" s="1">
        <v>296902.0217778256</v>
      </c>
      <c r="I131" s="1">
        <f t="shared" si="15"/>
        <v>230693.10161447205</v>
      </c>
      <c r="M131" s="21">
        <v>30362</v>
      </c>
      <c r="N131" s="12">
        <v>9.8387096774193541</v>
      </c>
      <c r="Q131" s="21">
        <v>30362</v>
      </c>
      <c r="R131" s="12">
        <v>16.503333333333334</v>
      </c>
      <c r="U131" s="19">
        <f t="shared" si="21"/>
        <v>30362</v>
      </c>
      <c r="V131" s="12">
        <f t="shared" si="22"/>
        <v>6.6646236559139798</v>
      </c>
      <c r="Y131" s="19">
        <v>30362</v>
      </c>
      <c r="Z131" s="12">
        <v>11.146981535984063</v>
      </c>
      <c r="AC131" s="19">
        <v>30362</v>
      </c>
      <c r="AD131" s="12">
        <v>18.670283231642152</v>
      </c>
      <c r="AF131" s="19">
        <f t="shared" si="16"/>
        <v>30362</v>
      </c>
      <c r="AG131" s="12">
        <f t="shared" si="17"/>
        <v>7.5233016956580894</v>
      </c>
      <c r="AJ131" s="19">
        <v>30362</v>
      </c>
      <c r="AK131" s="22">
        <v>96.067237948850149</v>
      </c>
      <c r="AO131" s="21">
        <v>30362</v>
      </c>
      <c r="AP131" s="12">
        <v>35.38931269535081</v>
      </c>
      <c r="AQ131" s="13">
        <v>264.23841059602643</v>
      </c>
      <c r="AR131" s="13">
        <f t="shared" si="18"/>
        <v>205.31345034656283</v>
      </c>
      <c r="AT131" s="21">
        <v>30362</v>
      </c>
      <c r="AU131" s="12">
        <v>21.669921999999996</v>
      </c>
      <c r="AV131" s="13">
        <f t="shared" si="23"/>
        <v>100.45661799872912</v>
      </c>
      <c r="AW131" s="13">
        <f t="shared" si="19"/>
        <v>78.05487023988276</v>
      </c>
      <c r="AY131" s="19">
        <v>30362</v>
      </c>
      <c r="AZ131" s="22">
        <v>128.70000000000002</v>
      </c>
      <c r="BA131" s="7"/>
      <c r="BB131" s="7"/>
    </row>
    <row r="132" spans="1:54" x14ac:dyDescent="0.25">
      <c r="A132" s="5">
        <v>30451</v>
      </c>
      <c r="B132" s="1">
        <v>175309.51490387099</v>
      </c>
      <c r="C132">
        <f t="shared" ref="C132:C195" si="24">B132/AZ132*100</f>
        <v>134302.48843503906</v>
      </c>
      <c r="G132" s="5">
        <v>30451</v>
      </c>
      <c r="H132" s="1">
        <v>303525.02503687813</v>
      </c>
      <c r="I132" s="1">
        <f t="shared" ref="I132:I195" si="25">H132/AZ132*100</f>
        <v>232526.83225501387</v>
      </c>
      <c r="M132" s="21">
        <v>30451</v>
      </c>
      <c r="N132" s="12">
        <v>7.7333333333333334</v>
      </c>
      <c r="Q132" s="21">
        <v>30451</v>
      </c>
      <c r="R132" s="12">
        <v>13.74</v>
      </c>
      <c r="U132" s="19">
        <f t="shared" si="21"/>
        <v>30451</v>
      </c>
      <c r="V132" s="12">
        <f t="shared" si="22"/>
        <v>6.0066666666666668</v>
      </c>
      <c r="Y132" s="19">
        <v>30451</v>
      </c>
      <c r="Z132" s="12">
        <v>9.3247713351054582</v>
      </c>
      <c r="AC132" s="19">
        <v>30451</v>
      </c>
      <c r="AD132" s="12">
        <v>16.064646786539743</v>
      </c>
      <c r="AF132" s="19">
        <f t="shared" ref="AF132:AF195" si="26">Y132</f>
        <v>30451</v>
      </c>
      <c r="AG132" s="12">
        <f t="shared" ref="AG132:AG195" si="27">IF(Y132=AC132,AD132-Z132,"OBS")</f>
        <v>6.7398754514342851</v>
      </c>
      <c r="AJ132" s="19">
        <v>30451</v>
      </c>
      <c r="AK132" s="22">
        <v>94.806858434062462</v>
      </c>
      <c r="AO132" s="21">
        <v>30451</v>
      </c>
      <c r="AP132" s="12">
        <v>40.728659230359717</v>
      </c>
      <c r="AQ132" s="13">
        <v>304.10526119517647</v>
      </c>
      <c r="AR132" s="13">
        <f t="shared" ref="AR132:AR195" si="28">AQ132/AZ132*100</f>
        <v>232.97134412296461</v>
      </c>
      <c r="AT132" s="21">
        <v>30451</v>
      </c>
      <c r="AU132" s="12">
        <v>24.395078999999996</v>
      </c>
      <c r="AV132" s="13">
        <f t="shared" si="23"/>
        <v>113.08979940729915</v>
      </c>
      <c r="AW132" s="13">
        <f t="shared" ref="AW132:AW195" si="29">AV132/AZ132*100</f>
        <v>86.636720689963596</v>
      </c>
      <c r="AY132" s="19">
        <v>30451</v>
      </c>
      <c r="AZ132" s="22">
        <v>130.53333333333333</v>
      </c>
      <c r="BA132" s="7"/>
      <c r="BB132" s="7"/>
    </row>
    <row r="133" spans="1:54" x14ac:dyDescent="0.25">
      <c r="A133" s="5">
        <v>30543</v>
      </c>
      <c r="B133" s="1">
        <v>172614.36198218638</v>
      </c>
      <c r="C133">
        <f t="shared" si="24"/>
        <v>130636.49998651842</v>
      </c>
      <c r="G133" s="5">
        <v>30543</v>
      </c>
      <c r="H133" s="1">
        <v>312970.64528377191</v>
      </c>
      <c r="I133" s="1">
        <f t="shared" si="25"/>
        <v>236859.72145593227</v>
      </c>
      <c r="M133" s="21">
        <v>30543</v>
      </c>
      <c r="N133" s="12">
        <v>7.5</v>
      </c>
      <c r="Q133" s="21">
        <v>30543</v>
      </c>
      <c r="R133" s="12">
        <v>14.419999999999996</v>
      </c>
      <c r="U133" s="19">
        <f t="shared" si="21"/>
        <v>30543</v>
      </c>
      <c r="V133" s="12">
        <f t="shared" si="22"/>
        <v>6.9199999999999964</v>
      </c>
      <c r="Y133" s="19">
        <v>30543</v>
      </c>
      <c r="Z133" s="12">
        <v>8.9506217497066132</v>
      </c>
      <c r="AC133" s="19">
        <v>30543</v>
      </c>
      <c r="AD133" s="12">
        <v>15.736741506121261</v>
      </c>
      <c r="AF133" s="19">
        <f t="shared" si="26"/>
        <v>30543</v>
      </c>
      <c r="AG133" s="12">
        <f t="shared" si="27"/>
        <v>6.7861197564146476</v>
      </c>
      <c r="AJ133" s="19">
        <v>30543</v>
      </c>
      <c r="AK133" s="22">
        <v>92.261446707468295</v>
      </c>
      <c r="AO133" s="21">
        <v>30543</v>
      </c>
      <c r="AP133" s="12">
        <v>50.666147268326469</v>
      </c>
      <c r="AQ133" s="13">
        <v>378.30466899589163</v>
      </c>
      <c r="AR133" s="13">
        <f t="shared" si="28"/>
        <v>286.30524898780897</v>
      </c>
      <c r="AT133" s="21">
        <v>30543</v>
      </c>
      <c r="AU133" s="12">
        <v>24.723410999999995</v>
      </c>
      <c r="AV133" s="13">
        <f t="shared" si="23"/>
        <v>114.61186867458856</v>
      </c>
      <c r="AW133" s="13">
        <f t="shared" si="29"/>
        <v>86.739557523654298</v>
      </c>
      <c r="AY133" s="19">
        <v>30543</v>
      </c>
      <c r="AZ133" s="22">
        <v>132.13333333333335</v>
      </c>
      <c r="BA133" s="7"/>
      <c r="BB133" s="7"/>
    </row>
    <row r="134" spans="1:54" x14ac:dyDescent="0.25">
      <c r="A134" s="5">
        <v>30635</v>
      </c>
      <c r="B134" s="1">
        <v>182714.68587357993</v>
      </c>
      <c r="C134">
        <f t="shared" si="24"/>
        <v>135545.0191940504</v>
      </c>
      <c r="G134" s="5">
        <v>30635</v>
      </c>
      <c r="H134" s="1">
        <v>321113.22046782327</v>
      </c>
      <c r="I134" s="1">
        <f t="shared" si="25"/>
        <v>238214.55524319236</v>
      </c>
      <c r="M134" s="21">
        <v>30635</v>
      </c>
      <c r="N134" s="12">
        <v>7.139784946236559</v>
      </c>
      <c r="Q134" s="21">
        <v>30635</v>
      </c>
      <c r="R134" s="12">
        <v>13.389999999999999</v>
      </c>
      <c r="U134" s="19">
        <f t="shared" si="21"/>
        <v>30635</v>
      </c>
      <c r="V134" s="12">
        <f t="shared" si="22"/>
        <v>6.2502150537634398</v>
      </c>
      <c r="Y134" s="19">
        <v>30635</v>
      </c>
      <c r="Z134" s="12">
        <v>9.1507471701741494</v>
      </c>
      <c r="AC134" s="19">
        <v>30635</v>
      </c>
      <c r="AD134" s="12">
        <v>15.69685364101062</v>
      </c>
      <c r="AF134" s="19">
        <f t="shared" si="26"/>
        <v>30635</v>
      </c>
      <c r="AG134" s="12">
        <f t="shared" si="27"/>
        <v>6.5461064708364702</v>
      </c>
      <c r="AJ134" s="19">
        <v>30635</v>
      </c>
      <c r="AK134" s="22">
        <v>92.365610597406501</v>
      </c>
      <c r="AO134" s="21">
        <v>30635</v>
      </c>
      <c r="AP134" s="12">
        <v>55.252105264010396</v>
      </c>
      <c r="AQ134" s="13">
        <v>412.54625662635317</v>
      </c>
      <c r="AR134" s="13">
        <f t="shared" si="28"/>
        <v>306.04321708186444</v>
      </c>
      <c r="AT134" s="21">
        <v>30635</v>
      </c>
      <c r="AU134" s="12">
        <v>25.445741999999996</v>
      </c>
      <c r="AV134" s="13">
        <f t="shared" si="23"/>
        <v>117.96042384408294</v>
      </c>
      <c r="AW134" s="13">
        <f t="shared" si="29"/>
        <v>87.507732822019989</v>
      </c>
      <c r="AY134" s="19">
        <v>30635</v>
      </c>
      <c r="AZ134" s="22">
        <v>134.79999999999998</v>
      </c>
      <c r="BA134" s="7"/>
      <c r="BB134" s="7"/>
    </row>
    <row r="135" spans="1:54" x14ac:dyDescent="0.25">
      <c r="A135" s="5">
        <v>30727</v>
      </c>
      <c r="B135" s="1">
        <v>190007.19771794532</v>
      </c>
      <c r="C135">
        <f t="shared" si="24"/>
        <v>138928.0022310105</v>
      </c>
      <c r="G135" s="5">
        <v>30727</v>
      </c>
      <c r="H135" s="1">
        <v>329611.17157810432</v>
      </c>
      <c r="I135" s="1">
        <f t="shared" si="25"/>
        <v>241002.56269420256</v>
      </c>
      <c r="M135" s="21">
        <v>30727</v>
      </c>
      <c r="N135" s="12">
        <v>7</v>
      </c>
      <c r="Q135" s="21">
        <v>30727</v>
      </c>
      <c r="R135" s="12">
        <v>13.023333333333332</v>
      </c>
      <c r="U135" s="19">
        <f t="shared" si="21"/>
        <v>30727</v>
      </c>
      <c r="V135" s="12">
        <f t="shared" si="22"/>
        <v>6.0233333333333317</v>
      </c>
      <c r="Y135" s="19">
        <v>30727</v>
      </c>
      <c r="Z135" s="12">
        <v>8.6815081209766038</v>
      </c>
      <c r="AC135" s="19">
        <v>30727</v>
      </c>
      <c r="AD135" s="12">
        <v>15.36983303289545</v>
      </c>
      <c r="AF135" s="19">
        <f t="shared" si="26"/>
        <v>30727</v>
      </c>
      <c r="AG135" s="12">
        <f t="shared" si="27"/>
        <v>6.6883249119188459</v>
      </c>
      <c r="AJ135" s="19">
        <v>30727</v>
      </c>
      <c r="AK135" s="22">
        <v>91.807465295217114</v>
      </c>
      <c r="AO135" s="21">
        <v>30727</v>
      </c>
      <c r="AP135" s="12">
        <v>48.427480530480068</v>
      </c>
      <c r="AQ135" s="13">
        <v>361.58940397350995</v>
      </c>
      <c r="AR135" s="13">
        <f t="shared" si="28"/>
        <v>264.38416083854008</v>
      </c>
      <c r="AT135" s="21">
        <v>30727</v>
      </c>
      <c r="AU135" s="12">
        <v>26.890403999999997</v>
      </c>
      <c r="AV135" s="13">
        <f t="shared" si="23"/>
        <v>124.6575341830717</v>
      </c>
      <c r="AW135" s="13">
        <f t="shared" si="29"/>
        <v>91.146137594251812</v>
      </c>
      <c r="AY135" s="19">
        <v>30727</v>
      </c>
      <c r="AZ135" s="22">
        <v>136.76666666666665</v>
      </c>
      <c r="BA135" s="7"/>
      <c r="BB135" s="7"/>
    </row>
    <row r="136" spans="1:54" x14ac:dyDescent="0.25">
      <c r="A136" s="5">
        <v>30817</v>
      </c>
      <c r="B136" s="1">
        <v>206554.00675280573</v>
      </c>
      <c r="C136">
        <f t="shared" si="24"/>
        <v>148386.49910402711</v>
      </c>
      <c r="G136" s="5">
        <v>30817</v>
      </c>
      <c r="H136" s="1">
        <v>337856.66984461568</v>
      </c>
      <c r="I136" s="1">
        <f t="shared" si="25"/>
        <v>242713.12488837334</v>
      </c>
      <c r="M136" s="21">
        <v>30817</v>
      </c>
      <c r="N136" s="12">
        <v>7</v>
      </c>
      <c r="Q136" s="21">
        <v>30817</v>
      </c>
      <c r="R136" s="12">
        <v>14.496666666666664</v>
      </c>
      <c r="U136" s="19">
        <f t="shared" si="21"/>
        <v>30817</v>
      </c>
      <c r="V136" s="12">
        <f t="shared" si="22"/>
        <v>7.4966666666666644</v>
      </c>
      <c r="Y136" s="19">
        <v>30817</v>
      </c>
      <c r="Z136" s="12">
        <v>8.5450968779618233</v>
      </c>
      <c r="AC136" s="19">
        <v>30817</v>
      </c>
      <c r="AD136" s="12">
        <v>15.469735164552297</v>
      </c>
      <c r="AF136" s="19">
        <f t="shared" si="26"/>
        <v>30817</v>
      </c>
      <c r="AG136" s="12">
        <f t="shared" si="27"/>
        <v>6.9246382865904739</v>
      </c>
      <c r="AJ136" s="19">
        <v>30817</v>
      </c>
      <c r="AK136" s="22">
        <v>91.912519783425452</v>
      </c>
      <c r="AO136" s="21">
        <v>30817</v>
      </c>
      <c r="AP136" s="12">
        <v>47.869398186331892</v>
      </c>
      <c r="AQ136" s="13">
        <v>357.42241737874656</v>
      </c>
      <c r="AR136" s="13">
        <f t="shared" si="28"/>
        <v>256.7689780019731</v>
      </c>
      <c r="AT136" s="21">
        <v>30817</v>
      </c>
      <c r="AU136" s="12">
        <v>27.448567999999998</v>
      </c>
      <c r="AV136" s="13">
        <f t="shared" si="23"/>
        <v>127.2450500831586</v>
      </c>
      <c r="AW136" s="13">
        <f t="shared" si="29"/>
        <v>91.411673910315088</v>
      </c>
      <c r="AY136" s="19">
        <v>30817</v>
      </c>
      <c r="AZ136" s="22">
        <v>139.19999999999999</v>
      </c>
      <c r="BA136" s="7"/>
      <c r="BB136" s="7"/>
    </row>
    <row r="137" spans="1:54" x14ac:dyDescent="0.25">
      <c r="A137" s="5">
        <v>30909</v>
      </c>
      <c r="B137" s="1">
        <v>205653.81701087649</v>
      </c>
      <c r="C137">
        <f t="shared" si="24"/>
        <v>146234.04859744714</v>
      </c>
      <c r="G137" s="5">
        <v>30909</v>
      </c>
      <c r="H137" s="1">
        <v>348329.57897115726</v>
      </c>
      <c r="I137" s="1">
        <f t="shared" si="25"/>
        <v>247686.35622504668</v>
      </c>
      <c r="M137" s="21">
        <v>30909</v>
      </c>
      <c r="N137" s="12">
        <v>7</v>
      </c>
      <c r="Q137" s="21">
        <v>30909</v>
      </c>
      <c r="R137" s="12">
        <v>14.593333333333334</v>
      </c>
      <c r="U137" s="19">
        <f t="shared" si="21"/>
        <v>30909</v>
      </c>
      <c r="V137" s="12">
        <f t="shared" si="22"/>
        <v>7.5933333333333337</v>
      </c>
      <c r="Y137" s="19">
        <v>30909</v>
      </c>
      <c r="Z137" s="12">
        <v>8.9572129509728544</v>
      </c>
      <c r="AC137" s="19">
        <v>30909</v>
      </c>
      <c r="AD137" s="12">
        <v>15.563518077696532</v>
      </c>
      <c r="AF137" s="19">
        <f t="shared" si="26"/>
        <v>30909</v>
      </c>
      <c r="AG137" s="12">
        <f t="shared" si="27"/>
        <v>6.6063051267236776</v>
      </c>
      <c r="AJ137" s="19">
        <v>30909</v>
      </c>
      <c r="AK137" s="22">
        <v>91.757790634989988</v>
      </c>
      <c r="AO137" s="21">
        <v>30909</v>
      </c>
      <c r="AP137" s="12">
        <v>43.464867453538957</v>
      </c>
      <c r="AQ137" s="13">
        <v>324.53547746348067</v>
      </c>
      <c r="AR137" s="13">
        <f t="shared" si="28"/>
        <v>230.76710888609671</v>
      </c>
      <c r="AT137" s="21">
        <v>30909</v>
      </c>
      <c r="AU137" s="12">
        <v>27.744066999999998</v>
      </c>
      <c r="AV137" s="13">
        <f t="shared" si="23"/>
        <v>128.61491335087163</v>
      </c>
      <c r="AW137" s="13">
        <f t="shared" si="29"/>
        <v>91.454074437690196</v>
      </c>
      <c r="AY137" s="19">
        <v>30909</v>
      </c>
      <c r="AZ137" s="22">
        <v>140.63333333333333</v>
      </c>
      <c r="BA137" s="7"/>
      <c r="BB137" s="7"/>
    </row>
    <row r="138" spans="1:54" x14ac:dyDescent="0.25">
      <c r="A138" s="5">
        <v>31001</v>
      </c>
      <c r="B138" s="1">
        <v>210992.12633485621</v>
      </c>
      <c r="C138">
        <f t="shared" si="24"/>
        <v>147891.67733751604</v>
      </c>
      <c r="G138" s="5">
        <v>31001</v>
      </c>
      <c r="H138" s="1">
        <v>359770.54765630834</v>
      </c>
      <c r="I138" s="1">
        <f t="shared" si="25"/>
        <v>252175.61751610402</v>
      </c>
      <c r="M138" s="21">
        <v>31001</v>
      </c>
      <c r="N138" s="12">
        <v>7</v>
      </c>
      <c r="Q138" s="21">
        <v>31001</v>
      </c>
      <c r="R138" s="12">
        <v>14.199999999999998</v>
      </c>
      <c r="U138" s="19">
        <f t="shared" si="21"/>
        <v>31001</v>
      </c>
      <c r="V138" s="12">
        <f t="shared" si="22"/>
        <v>7.1999999999999975</v>
      </c>
      <c r="Y138" s="19">
        <v>31001</v>
      </c>
      <c r="Z138" s="12">
        <v>9.4658837383295342</v>
      </c>
      <c r="AC138" s="19">
        <v>31001</v>
      </c>
      <c r="AD138" s="12">
        <v>15.962182548140916</v>
      </c>
      <c r="AF138" s="19">
        <f t="shared" si="26"/>
        <v>31001</v>
      </c>
      <c r="AG138" s="12">
        <f t="shared" si="27"/>
        <v>6.4962988098113819</v>
      </c>
      <c r="AJ138" s="19">
        <v>31001</v>
      </c>
      <c r="AK138" s="22">
        <v>92.358382910621899</v>
      </c>
      <c r="AO138" s="21">
        <v>31001</v>
      </c>
      <c r="AP138" s="12">
        <v>43.117297098550168</v>
      </c>
      <c r="AQ138" s="13">
        <v>321.94030306822884</v>
      </c>
      <c r="AR138" s="13">
        <f t="shared" si="28"/>
        <v>225.65909093567441</v>
      </c>
      <c r="AT138" s="21">
        <v>31001</v>
      </c>
      <c r="AU138" s="12">
        <v>28.991728999999999</v>
      </c>
      <c r="AV138" s="13">
        <f t="shared" si="23"/>
        <v>134.39877842087654</v>
      </c>
      <c r="AW138" s="13">
        <f t="shared" si="29"/>
        <v>94.204751229586364</v>
      </c>
      <c r="AY138" s="19">
        <v>31001</v>
      </c>
      <c r="AZ138" s="22">
        <v>142.66666666666666</v>
      </c>
      <c r="BA138" s="7"/>
      <c r="BB138" s="7"/>
    </row>
    <row r="139" spans="1:54" x14ac:dyDescent="0.25">
      <c r="A139" s="5">
        <v>31093</v>
      </c>
      <c r="B139" s="1">
        <v>212899.74863995542</v>
      </c>
      <c r="C139">
        <f t="shared" si="24"/>
        <v>147369.461448977</v>
      </c>
      <c r="G139" s="5">
        <v>31093</v>
      </c>
      <c r="H139" s="1">
        <v>371524.16947874351</v>
      </c>
      <c r="I139" s="1">
        <f t="shared" si="25"/>
        <v>257169.47587361111</v>
      </c>
      <c r="M139" s="21">
        <v>31093</v>
      </c>
      <c r="N139" s="12">
        <v>7</v>
      </c>
      <c r="Q139" s="21">
        <v>31093</v>
      </c>
      <c r="R139" s="12">
        <v>13.020000000000001</v>
      </c>
      <c r="U139" s="19">
        <f t="shared" si="21"/>
        <v>31093</v>
      </c>
      <c r="V139" s="12">
        <f t="shared" si="22"/>
        <v>6.0200000000000014</v>
      </c>
      <c r="Y139" s="19">
        <v>31093</v>
      </c>
      <c r="Z139" s="12">
        <v>8.8236903111136353</v>
      </c>
      <c r="AC139" s="19">
        <v>31093</v>
      </c>
      <c r="AD139" s="12">
        <v>15.844179408446912</v>
      </c>
      <c r="AF139" s="19">
        <f t="shared" si="26"/>
        <v>31093</v>
      </c>
      <c r="AG139" s="12">
        <f t="shared" si="27"/>
        <v>7.020489097333277</v>
      </c>
      <c r="AJ139" s="19">
        <v>31093</v>
      </c>
      <c r="AK139" s="22">
        <v>92.445165938616697</v>
      </c>
      <c r="AO139" s="21">
        <v>31093</v>
      </c>
      <c r="AP139" s="12">
        <v>47.363140299040936</v>
      </c>
      <c r="AQ139" s="13">
        <v>353.64238410596028</v>
      </c>
      <c r="AR139" s="13">
        <f t="shared" si="28"/>
        <v>244.79168258372886</v>
      </c>
      <c r="AT139" s="21">
        <v>31093</v>
      </c>
      <c r="AU139" s="12">
        <v>30.140892000000004</v>
      </c>
      <c r="AV139" s="13">
        <f t="shared" si="23"/>
        <v>139.72602549215227</v>
      </c>
      <c r="AW139" s="13">
        <f t="shared" si="29"/>
        <v>96.718522491106782</v>
      </c>
      <c r="AY139" s="19">
        <v>31093</v>
      </c>
      <c r="AZ139" s="22">
        <v>144.46666666666667</v>
      </c>
      <c r="BA139" s="7"/>
      <c r="BB139" s="7"/>
    </row>
    <row r="140" spans="1:54" x14ac:dyDescent="0.25">
      <c r="A140" s="5">
        <v>31182</v>
      </c>
      <c r="B140" s="1">
        <v>226120.94695553457</v>
      </c>
      <c r="C140">
        <f t="shared" si="24"/>
        <v>154173.37292422811</v>
      </c>
      <c r="G140" s="5">
        <v>31182</v>
      </c>
      <c r="H140" s="1">
        <v>385796.49390402023</v>
      </c>
      <c r="I140" s="1">
        <f t="shared" si="25"/>
        <v>263043.06402546837</v>
      </c>
      <c r="M140" s="21">
        <v>31182</v>
      </c>
      <c r="N140" s="12">
        <v>7</v>
      </c>
      <c r="Q140" s="21">
        <v>31182</v>
      </c>
      <c r="R140" s="12">
        <v>11.706666666666665</v>
      </c>
      <c r="U140" s="19">
        <f t="shared" si="21"/>
        <v>31182</v>
      </c>
      <c r="V140" s="12">
        <f t="shared" si="22"/>
        <v>4.7066666666666652</v>
      </c>
      <c r="Y140" s="19">
        <v>31182</v>
      </c>
      <c r="Z140" s="12">
        <v>9.0447351517160346</v>
      </c>
      <c r="AC140" s="19">
        <v>31182</v>
      </c>
      <c r="AD140" s="12">
        <v>16.096181825235</v>
      </c>
      <c r="AF140" s="19">
        <f t="shared" si="26"/>
        <v>31182</v>
      </c>
      <c r="AG140" s="12">
        <f t="shared" si="27"/>
        <v>7.0514466735189654</v>
      </c>
      <c r="AJ140" s="19">
        <v>31182</v>
      </c>
      <c r="AK140" s="22">
        <v>92.454959346283559</v>
      </c>
      <c r="AO140" s="21">
        <v>31182</v>
      </c>
      <c r="AP140" s="12">
        <v>52.365419010462517</v>
      </c>
      <c r="AQ140" s="13">
        <v>390.99247867951283</v>
      </c>
      <c r="AR140" s="13">
        <f t="shared" si="28"/>
        <v>266.58578091784966</v>
      </c>
      <c r="AT140" s="21">
        <v>31182</v>
      </c>
      <c r="AU140" s="12">
        <v>31.519887000000001</v>
      </c>
      <c r="AV140" s="13">
        <f t="shared" si="23"/>
        <v>146.11871919622547</v>
      </c>
      <c r="AW140" s="13">
        <f t="shared" si="29"/>
        <v>99.62639945197192</v>
      </c>
      <c r="AY140" s="19">
        <v>31182</v>
      </c>
      <c r="AZ140" s="22">
        <v>146.66666666666666</v>
      </c>
      <c r="BA140" s="7"/>
      <c r="BB140" s="7"/>
    </row>
    <row r="141" spans="1:54" x14ac:dyDescent="0.25">
      <c r="A141" s="5">
        <v>31274</v>
      </c>
      <c r="B141" s="1">
        <v>221753.23932682379</v>
      </c>
      <c r="C141">
        <f t="shared" si="24"/>
        <v>151332.96587362862</v>
      </c>
      <c r="G141" s="5">
        <v>31274</v>
      </c>
      <c r="H141" s="1">
        <v>404241.08705883048</v>
      </c>
      <c r="I141" s="1">
        <f t="shared" si="25"/>
        <v>275869.71364342386</v>
      </c>
      <c r="M141" s="21">
        <v>31274</v>
      </c>
      <c r="N141" s="12">
        <v>7</v>
      </c>
      <c r="Q141" s="21">
        <v>31274</v>
      </c>
      <c r="R141" s="12">
        <v>10.45</v>
      </c>
      <c r="U141" s="19">
        <f t="shared" si="21"/>
        <v>31274</v>
      </c>
      <c r="V141" s="12">
        <f t="shared" si="22"/>
        <v>3.4499999999999993</v>
      </c>
      <c r="Y141" s="19">
        <v>31274</v>
      </c>
      <c r="Z141" s="12">
        <v>7.8742033770899305</v>
      </c>
      <c r="AC141" s="19">
        <v>31274</v>
      </c>
      <c r="AD141" s="12">
        <v>14.825346696594712</v>
      </c>
      <c r="AF141" s="19">
        <f t="shared" si="26"/>
        <v>31274</v>
      </c>
      <c r="AG141" s="12">
        <f t="shared" si="27"/>
        <v>6.9511433195047818</v>
      </c>
      <c r="AJ141" s="19">
        <v>31274</v>
      </c>
      <c r="AK141" s="22">
        <v>92.89728676170256</v>
      </c>
      <c r="AO141" s="21">
        <v>31274</v>
      </c>
      <c r="AP141" s="12">
        <v>56.838672823858637</v>
      </c>
      <c r="AQ141" s="13">
        <v>424.392547452244</v>
      </c>
      <c r="AR141" s="13">
        <f t="shared" si="28"/>
        <v>289.62184766986627</v>
      </c>
      <c r="AT141" s="21">
        <v>31274</v>
      </c>
      <c r="AU141" s="12">
        <v>33.752546000000002</v>
      </c>
      <c r="AV141" s="13">
        <f t="shared" si="23"/>
        <v>156.46879670386141</v>
      </c>
      <c r="AW141" s="13">
        <f t="shared" si="29"/>
        <v>106.78034351946866</v>
      </c>
      <c r="AY141" s="19">
        <v>31274</v>
      </c>
      <c r="AZ141" s="22">
        <v>146.53333333333333</v>
      </c>
      <c r="BA141" s="7"/>
      <c r="BB141" s="7"/>
    </row>
    <row r="142" spans="1:54" x14ac:dyDescent="0.25">
      <c r="A142" s="5">
        <v>31366</v>
      </c>
      <c r="B142" s="1">
        <v>248787.09636603642</v>
      </c>
      <c r="C142">
        <f t="shared" si="24"/>
        <v>168364.82948299331</v>
      </c>
      <c r="G142" s="5">
        <v>31366</v>
      </c>
      <c r="H142" s="1">
        <v>422500.2244707176</v>
      </c>
      <c r="I142" s="1">
        <f t="shared" si="25"/>
        <v>285923.90557458898</v>
      </c>
      <c r="M142" s="21">
        <v>31366</v>
      </c>
      <c r="N142" s="12">
        <v>7</v>
      </c>
      <c r="Q142" s="21">
        <v>31366</v>
      </c>
      <c r="R142" s="12">
        <v>10</v>
      </c>
      <c r="U142" s="19">
        <f t="shared" si="21"/>
        <v>31366</v>
      </c>
      <c r="V142" s="12">
        <f t="shared" si="22"/>
        <v>3</v>
      </c>
      <c r="Y142" s="19">
        <v>31366</v>
      </c>
      <c r="Z142" s="12">
        <v>7.469960824109247</v>
      </c>
      <c r="AC142" s="19">
        <v>31366</v>
      </c>
      <c r="AD142" s="12">
        <v>14.065814261579963</v>
      </c>
      <c r="AF142" s="19">
        <f t="shared" si="26"/>
        <v>31366</v>
      </c>
      <c r="AG142" s="12">
        <f t="shared" si="27"/>
        <v>6.5958534374707156</v>
      </c>
      <c r="AJ142" s="19">
        <v>31366</v>
      </c>
      <c r="AK142" s="22">
        <v>94.538946268498236</v>
      </c>
      <c r="AO142" s="21">
        <v>31366</v>
      </c>
      <c r="AP142" s="12">
        <v>61.706790458404136</v>
      </c>
      <c r="AQ142" s="13">
        <v>460.74091277429164</v>
      </c>
      <c r="AR142" s="13">
        <f t="shared" si="28"/>
        <v>311.80300887048838</v>
      </c>
      <c r="AT142" s="21">
        <v>31366</v>
      </c>
      <c r="AU142" s="12">
        <v>34.573376000000003</v>
      </c>
      <c r="AV142" s="13">
        <f t="shared" si="23"/>
        <v>160.27396987208493</v>
      </c>
      <c r="AW142" s="13">
        <f t="shared" si="29"/>
        <v>108.46422504314344</v>
      </c>
      <c r="AY142" s="19">
        <v>31366</v>
      </c>
      <c r="AZ142" s="22">
        <v>147.76666666666665</v>
      </c>
      <c r="BA142" s="7"/>
      <c r="BB142" s="7"/>
    </row>
    <row r="143" spans="1:54" x14ac:dyDescent="0.25">
      <c r="A143" s="5">
        <v>31458</v>
      </c>
      <c r="B143" s="1">
        <v>251399.92146535456</v>
      </c>
      <c r="C143">
        <f t="shared" si="24"/>
        <v>170286.69324815166</v>
      </c>
      <c r="G143" s="5">
        <v>31458</v>
      </c>
      <c r="H143" s="1">
        <v>440552.5447452087</v>
      </c>
      <c r="I143" s="1">
        <f t="shared" si="25"/>
        <v>298409.94225234276</v>
      </c>
      <c r="M143" s="21">
        <v>31458</v>
      </c>
      <c r="N143" s="12">
        <v>7</v>
      </c>
      <c r="Q143" s="21">
        <v>31458</v>
      </c>
      <c r="R143" s="12">
        <v>9.3599999999999977</v>
      </c>
      <c r="U143" s="19">
        <f t="shared" si="21"/>
        <v>31458</v>
      </c>
      <c r="V143" s="12">
        <f t="shared" si="22"/>
        <v>2.3599999999999977</v>
      </c>
      <c r="Y143" s="19">
        <v>31458</v>
      </c>
      <c r="Z143" s="12">
        <v>6.9899086231991649</v>
      </c>
      <c r="AC143" s="19">
        <v>31458</v>
      </c>
      <c r="AD143" s="12">
        <v>13.429865186135245</v>
      </c>
      <c r="AF143" s="19">
        <f t="shared" si="26"/>
        <v>31458</v>
      </c>
      <c r="AG143" s="12">
        <f t="shared" si="27"/>
        <v>6.4399565629360804</v>
      </c>
      <c r="AJ143" s="19">
        <v>31458</v>
      </c>
      <c r="AK143" s="22">
        <v>95.145445243897669</v>
      </c>
      <c r="AO143" s="21">
        <v>31458</v>
      </c>
      <c r="AP143" s="12">
        <v>64.392584002066897</v>
      </c>
      <c r="AQ143" s="13">
        <v>480.794701986755</v>
      </c>
      <c r="AR143" s="13">
        <f t="shared" si="28"/>
        <v>325.66812056000566</v>
      </c>
      <c r="AT143" s="21">
        <v>31458</v>
      </c>
      <c r="AU143" s="12">
        <v>36.543368999999998</v>
      </c>
      <c r="AV143" s="13">
        <f t="shared" si="23"/>
        <v>169.40639011158419</v>
      </c>
      <c r="AW143" s="13">
        <f t="shared" si="29"/>
        <v>114.74806284370121</v>
      </c>
      <c r="AY143" s="19">
        <v>31458</v>
      </c>
      <c r="AZ143" s="22">
        <v>147.63333333333333</v>
      </c>
      <c r="BA143" s="7"/>
      <c r="BB143" s="7"/>
    </row>
    <row r="144" spans="1:54" x14ac:dyDescent="0.25">
      <c r="A144" s="5">
        <v>31547</v>
      </c>
      <c r="B144" s="1">
        <v>276490.40859238809</v>
      </c>
      <c r="C144">
        <f t="shared" si="24"/>
        <v>181344.82417515616</v>
      </c>
      <c r="G144" s="5">
        <v>31547</v>
      </c>
      <c r="H144" s="1">
        <v>456861.9694252123</v>
      </c>
      <c r="I144" s="1">
        <f t="shared" si="25"/>
        <v>299647.11593258346</v>
      </c>
      <c r="M144" s="21">
        <v>31547</v>
      </c>
      <c r="N144" s="12">
        <v>7</v>
      </c>
      <c r="Q144" s="21">
        <v>31547</v>
      </c>
      <c r="R144" s="12">
        <v>9.4599999999999991</v>
      </c>
      <c r="U144" s="19">
        <f t="shared" si="21"/>
        <v>31547</v>
      </c>
      <c r="V144" s="12">
        <f t="shared" si="22"/>
        <v>2.4599999999999991</v>
      </c>
      <c r="Y144" s="19">
        <v>31547</v>
      </c>
      <c r="Z144" s="12">
        <v>6.4877959734306749</v>
      </c>
      <c r="AC144" s="19">
        <v>31547</v>
      </c>
      <c r="AD144" s="12">
        <v>12.788892212730664</v>
      </c>
      <c r="AF144" s="19">
        <f t="shared" si="26"/>
        <v>31547</v>
      </c>
      <c r="AG144" s="12">
        <f t="shared" si="27"/>
        <v>6.301096239299989</v>
      </c>
      <c r="AJ144" s="19">
        <v>31547</v>
      </c>
      <c r="AK144" s="22">
        <v>98.137864398679895</v>
      </c>
      <c r="AO144" s="21">
        <v>31547</v>
      </c>
      <c r="AP144" s="12">
        <v>57.125911647777301</v>
      </c>
      <c r="AQ144" s="13">
        <v>426.53724946855948</v>
      </c>
      <c r="AR144" s="13">
        <f t="shared" si="28"/>
        <v>279.75770625397433</v>
      </c>
      <c r="AT144" s="21">
        <v>31547</v>
      </c>
      <c r="AU144" s="12">
        <v>36.674702000000003</v>
      </c>
      <c r="AV144" s="13">
        <f t="shared" si="23"/>
        <v>170.0152187456525</v>
      </c>
      <c r="AW144" s="13">
        <f t="shared" si="29"/>
        <v>111.50976306011313</v>
      </c>
      <c r="AY144" s="19">
        <v>31547</v>
      </c>
      <c r="AZ144" s="22">
        <v>152.46666666666667</v>
      </c>
      <c r="BA144" s="7"/>
      <c r="BB144" s="7"/>
    </row>
    <row r="145" spans="1:54" x14ac:dyDescent="0.25">
      <c r="A145" s="5">
        <v>31639</v>
      </c>
      <c r="B145" s="1">
        <v>289337.88192485576</v>
      </c>
      <c r="C145">
        <f t="shared" si="24"/>
        <v>189564.01960571462</v>
      </c>
      <c r="G145" s="5">
        <v>31639</v>
      </c>
      <c r="H145" s="1">
        <v>474682.22727793042</v>
      </c>
      <c r="I145" s="1">
        <f t="shared" si="25"/>
        <v>310995.12597374781</v>
      </c>
      <c r="M145" s="21">
        <v>31639</v>
      </c>
      <c r="N145" s="12">
        <v>7</v>
      </c>
      <c r="Q145" s="21">
        <v>31639</v>
      </c>
      <c r="R145" s="12">
        <v>10.826666666666666</v>
      </c>
      <c r="U145" s="19">
        <f t="shared" si="21"/>
        <v>31639</v>
      </c>
      <c r="V145" s="12">
        <f t="shared" si="22"/>
        <v>3.8266666666666662</v>
      </c>
      <c r="Y145" s="19">
        <v>31639</v>
      </c>
      <c r="Z145" s="12">
        <v>6.46262128126431</v>
      </c>
      <c r="AC145" s="19">
        <v>31639</v>
      </c>
      <c r="AD145" s="12">
        <v>12.820649882903236</v>
      </c>
      <c r="AF145" s="19">
        <f t="shared" si="26"/>
        <v>31639</v>
      </c>
      <c r="AG145" s="12">
        <f t="shared" si="27"/>
        <v>6.3580286016389262</v>
      </c>
      <c r="AJ145" s="19">
        <v>31639</v>
      </c>
      <c r="AK145" s="22">
        <v>99.126755253489208</v>
      </c>
      <c r="AO145" s="21">
        <v>31639</v>
      </c>
      <c r="AP145" s="12">
        <v>50.408958703512639</v>
      </c>
      <c r="AQ145" s="13">
        <v>376.38434072687704</v>
      </c>
      <c r="AR145" s="13">
        <f t="shared" si="28"/>
        <v>246.5938026164296</v>
      </c>
      <c r="AT145" s="21">
        <v>31639</v>
      </c>
      <c r="AU145" s="12">
        <v>35.722538999999998</v>
      </c>
      <c r="AV145" s="13">
        <f t="shared" si="23"/>
        <v>165.60121694336064</v>
      </c>
      <c r="AW145" s="13">
        <f t="shared" si="29"/>
        <v>108.49610195022537</v>
      </c>
      <c r="AY145" s="19">
        <v>31639</v>
      </c>
      <c r="AZ145" s="22">
        <v>152.63333333333333</v>
      </c>
      <c r="BA145" s="7"/>
      <c r="BB145" s="7"/>
    </row>
    <row r="146" spans="1:54" x14ac:dyDescent="0.25">
      <c r="A146" s="5">
        <v>31731</v>
      </c>
      <c r="B146" s="1">
        <v>326750.46088635951</v>
      </c>
      <c r="C146">
        <f t="shared" si="24"/>
        <v>211854.6320853855</v>
      </c>
      <c r="G146" s="5">
        <v>31731</v>
      </c>
      <c r="H146" s="1">
        <v>491582.00322336482</v>
      </c>
      <c r="I146" s="1">
        <f t="shared" si="25"/>
        <v>318726.17455588817</v>
      </c>
      <c r="M146" s="21">
        <v>31731</v>
      </c>
      <c r="N146" s="12">
        <v>7</v>
      </c>
      <c r="Q146" s="21">
        <v>31731</v>
      </c>
      <c r="R146" s="12">
        <v>10.993333333333332</v>
      </c>
      <c r="U146" s="19">
        <f t="shared" si="21"/>
        <v>31731</v>
      </c>
      <c r="V146" s="12">
        <f t="shared" si="22"/>
        <v>3.9933333333333323</v>
      </c>
      <c r="Y146" s="19">
        <v>31731</v>
      </c>
      <c r="Z146" s="12">
        <v>7.02189215973603</v>
      </c>
      <c r="AC146" s="19">
        <v>31731</v>
      </c>
      <c r="AD146" s="12">
        <v>12.733664359246299</v>
      </c>
      <c r="AF146" s="19">
        <f t="shared" si="26"/>
        <v>31731</v>
      </c>
      <c r="AG146" s="12">
        <f t="shared" si="27"/>
        <v>5.7117721995102695</v>
      </c>
      <c r="AJ146" s="19">
        <v>31731</v>
      </c>
      <c r="AK146" s="22">
        <v>102.0917845089067</v>
      </c>
      <c r="AO146" s="21">
        <v>31731</v>
      </c>
      <c r="AP146" s="12">
        <v>49.830169700719665</v>
      </c>
      <c r="AQ146" s="13">
        <v>372.06274546208493</v>
      </c>
      <c r="AR146" s="13">
        <f t="shared" si="28"/>
        <v>241.23367978955153</v>
      </c>
      <c r="AT146" s="21">
        <v>31731</v>
      </c>
      <c r="AU146" s="12">
        <v>36.247869999999992</v>
      </c>
      <c r="AV146" s="13">
        <f t="shared" si="23"/>
        <v>168.03652684387112</v>
      </c>
      <c r="AW146" s="13">
        <f t="shared" si="29"/>
        <v>108.94955274078526</v>
      </c>
      <c r="AY146" s="19">
        <v>31731</v>
      </c>
      <c r="AZ146" s="22">
        <v>154.23333333333332</v>
      </c>
      <c r="BA146" s="7"/>
      <c r="BB146" s="7"/>
    </row>
    <row r="147" spans="1:54" x14ac:dyDescent="0.25">
      <c r="A147" s="5">
        <v>31823</v>
      </c>
      <c r="B147" s="1">
        <v>329915.74900419015</v>
      </c>
      <c r="C147">
        <f t="shared" si="24"/>
        <v>212848.87032528396</v>
      </c>
      <c r="G147" s="5">
        <v>31823</v>
      </c>
      <c r="H147" s="1">
        <v>503878.39865990495</v>
      </c>
      <c r="I147" s="1">
        <f t="shared" si="25"/>
        <v>325082.83784509997</v>
      </c>
      <c r="M147" s="21">
        <v>31823</v>
      </c>
      <c r="N147" s="12">
        <v>7</v>
      </c>
      <c r="Q147" s="21">
        <v>31823</v>
      </c>
      <c r="R147" s="12">
        <v>11.453333333333333</v>
      </c>
      <c r="U147" s="19">
        <f t="shared" si="21"/>
        <v>31823</v>
      </c>
      <c r="V147" s="12">
        <f t="shared" si="22"/>
        <v>4.4533333333333331</v>
      </c>
      <c r="Y147" s="19">
        <v>31823</v>
      </c>
      <c r="Z147" s="12">
        <v>7.3617855808209747</v>
      </c>
      <c r="AC147" s="19">
        <v>31823</v>
      </c>
      <c r="AD147" s="12">
        <v>13.073557780331244</v>
      </c>
      <c r="AF147" s="19">
        <f t="shared" si="26"/>
        <v>31823</v>
      </c>
      <c r="AG147" s="12">
        <f t="shared" si="27"/>
        <v>5.7117721995102695</v>
      </c>
      <c r="AJ147" s="19">
        <v>31823</v>
      </c>
      <c r="AK147" s="22">
        <v>103.73847939635296</v>
      </c>
      <c r="AO147" s="21">
        <v>31823</v>
      </c>
      <c r="AP147" s="12">
        <v>52.950926514096338</v>
      </c>
      <c r="AQ147" s="13">
        <v>395.36423841059604</v>
      </c>
      <c r="AR147" s="13">
        <f t="shared" si="28"/>
        <v>255.07370220038456</v>
      </c>
      <c r="AT147" s="21">
        <v>31823</v>
      </c>
      <c r="AU147" s="12">
        <v>33.851044999999992</v>
      </c>
      <c r="AV147" s="13">
        <f t="shared" si="23"/>
        <v>156.9254147025905</v>
      </c>
      <c r="AW147" s="13">
        <f t="shared" si="29"/>
        <v>101.24220303392934</v>
      </c>
      <c r="AY147" s="19">
        <v>31823</v>
      </c>
      <c r="AZ147" s="22">
        <v>155</v>
      </c>
      <c r="BA147" s="7"/>
      <c r="BB147" s="7"/>
    </row>
    <row r="148" spans="1:54" x14ac:dyDescent="0.25">
      <c r="A148" s="5">
        <v>31912</v>
      </c>
      <c r="B148" s="1">
        <v>339370.44944649871</v>
      </c>
      <c r="C148">
        <f t="shared" si="24"/>
        <v>215518.91370438106</v>
      </c>
      <c r="G148" s="5">
        <v>31912</v>
      </c>
      <c r="H148" s="1">
        <v>517439.00026024616</v>
      </c>
      <c r="I148" s="1">
        <f t="shared" si="25"/>
        <v>328602.24402640527</v>
      </c>
      <c r="M148" s="21">
        <v>31912</v>
      </c>
      <c r="N148" s="12">
        <v>7</v>
      </c>
      <c r="Q148" s="21">
        <v>31912</v>
      </c>
      <c r="R148" s="12">
        <v>11.033333333333333</v>
      </c>
      <c r="U148" s="19">
        <f t="shared" si="21"/>
        <v>31912</v>
      </c>
      <c r="V148" s="12">
        <f t="shared" si="22"/>
        <v>4.0333333333333332</v>
      </c>
      <c r="Y148" s="19">
        <v>31912</v>
      </c>
      <c r="Z148" s="12">
        <v>7.4617855808209743</v>
      </c>
      <c r="AC148" s="19">
        <v>31912</v>
      </c>
      <c r="AD148" s="12">
        <v>13.573557780331244</v>
      </c>
      <c r="AF148" s="19">
        <f t="shared" si="26"/>
        <v>31912</v>
      </c>
      <c r="AG148" s="12">
        <f t="shared" si="27"/>
        <v>6.1117721995102698</v>
      </c>
      <c r="AJ148" s="19">
        <v>31912</v>
      </c>
      <c r="AK148" s="22">
        <v>103.72664626110384</v>
      </c>
      <c r="AO148" s="21">
        <v>31912</v>
      </c>
      <c r="AP148" s="12">
        <v>54.745665329119916</v>
      </c>
      <c r="AQ148" s="13">
        <v>408.76486407403615</v>
      </c>
      <c r="AR148" s="13">
        <f t="shared" si="28"/>
        <v>259.5881863298282</v>
      </c>
      <c r="AT148" s="21">
        <v>31912</v>
      </c>
      <c r="AU148" s="12">
        <v>33.785378999999992</v>
      </c>
      <c r="AV148" s="13">
        <f t="shared" si="23"/>
        <v>156.62100270343774</v>
      </c>
      <c r="AW148" s="13">
        <f t="shared" si="29"/>
        <v>99.462956839609063</v>
      </c>
      <c r="AY148" s="19">
        <v>31912</v>
      </c>
      <c r="AZ148" s="22">
        <v>157.46666666666667</v>
      </c>
      <c r="BA148" s="7"/>
      <c r="BB148" s="7"/>
    </row>
    <row r="149" spans="1:54" x14ac:dyDescent="0.25">
      <c r="A149" s="5">
        <v>32004</v>
      </c>
      <c r="B149" s="1">
        <v>333941.14621358743</v>
      </c>
      <c r="C149">
        <f t="shared" si="24"/>
        <v>210644.12082438229</v>
      </c>
      <c r="G149" s="5">
        <v>32004</v>
      </c>
      <c r="H149" s="1">
        <v>537308.01003740367</v>
      </c>
      <c r="I149" s="1">
        <f t="shared" si="25"/>
        <v>338924.31247102842</v>
      </c>
      <c r="M149" s="21">
        <v>32004</v>
      </c>
      <c r="N149" s="12">
        <v>7</v>
      </c>
      <c r="Q149" s="21">
        <v>32004</v>
      </c>
      <c r="R149" s="12">
        <v>11.14</v>
      </c>
      <c r="U149" s="19">
        <f t="shared" si="21"/>
        <v>32004</v>
      </c>
      <c r="V149" s="12">
        <f t="shared" si="22"/>
        <v>4.1400000000000006</v>
      </c>
      <c r="Y149" s="19">
        <v>32004</v>
      </c>
      <c r="Z149" s="12">
        <v>7.3617855808209747</v>
      </c>
      <c r="AC149" s="19">
        <v>32004</v>
      </c>
      <c r="AD149" s="12">
        <v>13.473557780331245</v>
      </c>
      <c r="AF149" s="19">
        <f t="shared" si="26"/>
        <v>32004</v>
      </c>
      <c r="AG149" s="12">
        <f t="shared" si="27"/>
        <v>6.1117721995102698</v>
      </c>
      <c r="AJ149" s="19">
        <v>32004</v>
      </c>
      <c r="AK149" s="22">
        <v>101.97981532606333</v>
      </c>
      <c r="AO149" s="21">
        <v>32004</v>
      </c>
      <c r="AP149" s="12">
        <v>53.238032916464881</v>
      </c>
      <c r="AQ149" s="13">
        <v>397.5079516860385</v>
      </c>
      <c r="AR149" s="13">
        <f t="shared" si="28"/>
        <v>250.74092831331276</v>
      </c>
      <c r="AT149" s="21">
        <v>32004</v>
      </c>
      <c r="AU149" s="12">
        <v>33.555545999999993</v>
      </c>
      <c r="AV149" s="13">
        <f t="shared" si="23"/>
        <v>155.55555143487746</v>
      </c>
      <c r="AW149" s="13">
        <f t="shared" si="29"/>
        <v>98.121668272630856</v>
      </c>
      <c r="AY149" s="19">
        <v>32004</v>
      </c>
      <c r="AZ149" s="22">
        <v>158.53333333333333</v>
      </c>
      <c r="BA149" s="7"/>
      <c r="BB149" s="7"/>
    </row>
    <row r="150" spans="1:54" x14ac:dyDescent="0.25">
      <c r="A150" s="5">
        <v>32096</v>
      </c>
      <c r="B150" s="1">
        <v>357964.62143231701</v>
      </c>
      <c r="C150">
        <f t="shared" si="24"/>
        <v>223216.35092432983</v>
      </c>
      <c r="G150" s="5">
        <v>32096</v>
      </c>
      <c r="H150" s="1">
        <v>556838.15042042395</v>
      </c>
      <c r="I150" s="1">
        <f t="shared" si="25"/>
        <v>347228.11292065511</v>
      </c>
      <c r="M150" s="21">
        <v>32096</v>
      </c>
      <c r="N150" s="12">
        <v>7</v>
      </c>
      <c r="Q150" s="21">
        <v>32096</v>
      </c>
      <c r="R150" s="12">
        <v>11.463333333333333</v>
      </c>
      <c r="U150" s="19">
        <f t="shared" si="21"/>
        <v>32096</v>
      </c>
      <c r="V150" s="12">
        <f t="shared" si="22"/>
        <v>4.4633333333333329</v>
      </c>
      <c r="Y150" s="19">
        <v>32096</v>
      </c>
      <c r="Z150" s="12">
        <v>7.4617855808209743</v>
      </c>
      <c r="AC150" s="19">
        <v>32096</v>
      </c>
      <c r="AD150" s="12">
        <v>13.473557780331245</v>
      </c>
      <c r="AF150" s="19">
        <f t="shared" si="26"/>
        <v>32096</v>
      </c>
      <c r="AG150" s="12">
        <f t="shared" si="27"/>
        <v>6.0117721995102702</v>
      </c>
      <c r="AJ150" s="19">
        <v>32096</v>
      </c>
      <c r="AK150" s="22">
        <v>103.19448670426372</v>
      </c>
      <c r="AO150" s="21">
        <v>32096</v>
      </c>
      <c r="AP150" s="12">
        <v>46.990108215186424</v>
      </c>
      <c r="AQ150" s="13">
        <v>350.85709675699206</v>
      </c>
      <c r="AR150" s="13">
        <f t="shared" si="28"/>
        <v>218.78430477467808</v>
      </c>
      <c r="AT150" s="21">
        <v>32096</v>
      </c>
      <c r="AU150" s="12">
        <v>33.227213999999989</v>
      </c>
      <c r="AV150" s="13">
        <f t="shared" si="23"/>
        <v>154.03348216758803</v>
      </c>
      <c r="AW150" s="13">
        <f t="shared" si="29"/>
        <v>96.05080991535317</v>
      </c>
      <c r="AY150" s="19">
        <v>32096</v>
      </c>
      <c r="AZ150" s="22">
        <v>160.36666666666667</v>
      </c>
      <c r="BA150" s="7"/>
      <c r="BB150" s="7"/>
    </row>
    <row r="151" spans="1:54" x14ac:dyDescent="0.25">
      <c r="A151" s="5">
        <v>32188</v>
      </c>
      <c r="B151" s="1">
        <v>338607.83382878714</v>
      </c>
      <c r="C151">
        <f t="shared" si="24"/>
        <v>208545.16556895123</v>
      </c>
      <c r="G151" s="5">
        <v>32188</v>
      </c>
      <c r="H151" s="1">
        <v>572420.31671587529</v>
      </c>
      <c r="I151" s="1">
        <f t="shared" si="25"/>
        <v>352547.92653410515</v>
      </c>
      <c r="M151" s="21">
        <v>32188</v>
      </c>
      <c r="N151" s="12">
        <v>7</v>
      </c>
      <c r="Q151" s="21">
        <v>32188</v>
      </c>
      <c r="R151" s="12">
        <v>10.083333333333334</v>
      </c>
      <c r="U151" s="19">
        <f t="shared" si="21"/>
        <v>32188</v>
      </c>
      <c r="V151" s="12">
        <f t="shared" si="22"/>
        <v>3.0833333333333339</v>
      </c>
      <c r="Y151" s="19">
        <v>32188</v>
      </c>
      <c r="Z151" s="12">
        <v>7.1617855808209745</v>
      </c>
      <c r="AC151" s="19">
        <v>32188</v>
      </c>
      <c r="AD151" s="12">
        <v>13.273557780331243</v>
      </c>
      <c r="AF151" s="19">
        <f t="shared" si="26"/>
        <v>32188</v>
      </c>
      <c r="AG151" s="12">
        <f t="shared" si="27"/>
        <v>6.111772199510269</v>
      </c>
      <c r="AJ151" s="19">
        <v>32188</v>
      </c>
      <c r="AK151" s="22">
        <v>104.00932597114532</v>
      </c>
      <c r="AO151" s="21">
        <v>32188</v>
      </c>
      <c r="AP151" s="12">
        <v>51.620501224797451</v>
      </c>
      <c r="AQ151" s="13">
        <v>385.43046357615907</v>
      </c>
      <c r="AR151" s="13">
        <f t="shared" si="28"/>
        <v>237.38275317767958</v>
      </c>
      <c r="AT151" s="21">
        <v>32188</v>
      </c>
      <c r="AU151" s="12">
        <v>33.68687899999999</v>
      </c>
      <c r="AV151" s="13">
        <f t="shared" si="23"/>
        <v>156.16438006894577</v>
      </c>
      <c r="AW151" s="13">
        <f t="shared" si="29"/>
        <v>96.180073949258343</v>
      </c>
      <c r="AY151" s="19">
        <v>32188</v>
      </c>
      <c r="AZ151" s="22">
        <v>162.36666666666665</v>
      </c>
      <c r="BA151" s="7"/>
      <c r="BB151" s="7"/>
    </row>
    <row r="152" spans="1:54" x14ac:dyDescent="0.25">
      <c r="A152" s="5">
        <v>32278</v>
      </c>
      <c r="B152" s="1">
        <v>348614.99728960823</v>
      </c>
      <c r="C152">
        <f t="shared" si="24"/>
        <v>211666.66502101289</v>
      </c>
      <c r="G152" s="5">
        <v>32278</v>
      </c>
      <c r="H152" s="1">
        <v>583771.95593323093</v>
      </c>
      <c r="I152" s="1">
        <f t="shared" si="25"/>
        <v>354445.63201774796</v>
      </c>
      <c r="M152" s="21">
        <v>32278</v>
      </c>
      <c r="N152" s="12">
        <v>7</v>
      </c>
      <c r="Q152" s="21">
        <v>32278</v>
      </c>
      <c r="R152" s="12">
        <v>10.056666666666667</v>
      </c>
      <c r="U152" s="19">
        <f t="shared" si="21"/>
        <v>32278</v>
      </c>
      <c r="V152" s="12">
        <f t="shared" si="22"/>
        <v>3.0566666666666666</v>
      </c>
      <c r="Y152" s="19">
        <v>32278</v>
      </c>
      <c r="Z152" s="12">
        <v>7.1617855808209745</v>
      </c>
      <c r="AC152" s="19">
        <v>32278</v>
      </c>
      <c r="AD152" s="12">
        <v>13.373557780331243</v>
      </c>
      <c r="AF152" s="19">
        <f t="shared" si="26"/>
        <v>32278</v>
      </c>
      <c r="AG152" s="12">
        <f t="shared" si="27"/>
        <v>6.2117721995102686</v>
      </c>
      <c r="AJ152" s="19">
        <v>32278</v>
      </c>
      <c r="AK152" s="22">
        <v>103.06064678699346</v>
      </c>
      <c r="AO152" s="21">
        <v>32278</v>
      </c>
      <c r="AP152" s="12">
        <v>58.977214340066382</v>
      </c>
      <c r="AQ152" s="13">
        <v>440.3602158865221</v>
      </c>
      <c r="AR152" s="13">
        <f t="shared" si="28"/>
        <v>267.37110861355313</v>
      </c>
      <c r="AT152" s="21">
        <v>32278</v>
      </c>
      <c r="AU152" s="12">
        <v>33.588379999999994</v>
      </c>
      <c r="AV152" s="13">
        <f t="shared" si="23"/>
        <v>155.70776207021663</v>
      </c>
      <c r="AW152" s="13">
        <f t="shared" si="29"/>
        <v>94.540231979487928</v>
      </c>
      <c r="AY152" s="19">
        <v>32278</v>
      </c>
      <c r="AZ152" s="22">
        <v>164.70000000000002</v>
      </c>
      <c r="BA152" s="7"/>
      <c r="BB152" s="7"/>
    </row>
    <row r="153" spans="1:54" x14ac:dyDescent="0.25">
      <c r="A153" s="5">
        <v>32370</v>
      </c>
      <c r="B153" s="1">
        <v>339960.82659373269</v>
      </c>
      <c r="C153">
        <f t="shared" si="24"/>
        <v>205497.17505162166</v>
      </c>
      <c r="G153" s="5">
        <v>32370</v>
      </c>
      <c r="H153" s="1">
        <v>596715.9900112882</v>
      </c>
      <c r="I153" s="1">
        <f t="shared" si="25"/>
        <v>360698.76486678718</v>
      </c>
      <c r="M153" s="21">
        <v>32370</v>
      </c>
      <c r="N153" s="12">
        <v>7</v>
      </c>
      <c r="Q153" s="21">
        <v>32370</v>
      </c>
      <c r="R153" s="12">
        <v>9.6566666666666663</v>
      </c>
      <c r="U153" s="19">
        <f t="shared" si="21"/>
        <v>32370</v>
      </c>
      <c r="V153" s="12">
        <f t="shared" si="22"/>
        <v>2.6566666666666663</v>
      </c>
      <c r="Y153" s="19">
        <v>32370</v>
      </c>
      <c r="Z153" s="12">
        <v>6.8617855808209747</v>
      </c>
      <c r="AC153" s="19">
        <v>32370</v>
      </c>
      <c r="AD153" s="12">
        <v>13.173557780331244</v>
      </c>
      <c r="AF153" s="19">
        <f t="shared" si="26"/>
        <v>32370</v>
      </c>
      <c r="AG153" s="12">
        <f t="shared" si="27"/>
        <v>6.3117721995102691</v>
      </c>
      <c r="AJ153" s="19">
        <v>32370</v>
      </c>
      <c r="AK153" s="22">
        <v>101.47912903659038</v>
      </c>
      <c r="AO153" s="21">
        <v>32370</v>
      </c>
      <c r="AP153" s="12">
        <v>60.182124166438555</v>
      </c>
      <c r="AQ153" s="13">
        <v>449.35681494943481</v>
      </c>
      <c r="AR153" s="13">
        <f t="shared" si="28"/>
        <v>271.62410736415569</v>
      </c>
      <c r="AT153" s="21">
        <v>32370</v>
      </c>
      <c r="AU153" s="12">
        <v>34.212210999999996</v>
      </c>
      <c r="AV153" s="13">
        <f t="shared" si="23"/>
        <v>158.5996946052191</v>
      </c>
      <c r="AW153" s="13">
        <f t="shared" si="29"/>
        <v>95.869249207265241</v>
      </c>
      <c r="AY153" s="19">
        <v>32370</v>
      </c>
      <c r="AZ153" s="22">
        <v>165.43333333333331</v>
      </c>
      <c r="BA153" s="7"/>
      <c r="BB153" s="7"/>
    </row>
    <row r="154" spans="1:54" x14ac:dyDescent="0.25">
      <c r="A154" s="5">
        <v>32462</v>
      </c>
      <c r="B154" s="1">
        <v>350912.59349012777</v>
      </c>
      <c r="C154">
        <f t="shared" si="24"/>
        <v>209500.05581500163</v>
      </c>
      <c r="G154" s="5">
        <v>32462</v>
      </c>
      <c r="H154" s="1">
        <v>608695.8484206401</v>
      </c>
      <c r="I154" s="1">
        <f t="shared" si="25"/>
        <v>363400.50651978515</v>
      </c>
      <c r="M154" s="21">
        <v>32462</v>
      </c>
      <c r="N154" s="12">
        <v>7</v>
      </c>
      <c r="Q154" s="21">
        <v>32462</v>
      </c>
      <c r="R154" s="12">
        <v>9.2333333333333343</v>
      </c>
      <c r="U154" s="19">
        <f t="shared" si="21"/>
        <v>32462</v>
      </c>
      <c r="V154" s="12">
        <f t="shared" si="22"/>
        <v>2.2333333333333343</v>
      </c>
      <c r="Y154" s="19">
        <v>32462</v>
      </c>
      <c r="Z154" s="12">
        <v>6.7617855808209741</v>
      </c>
      <c r="AC154" s="19">
        <v>32462</v>
      </c>
      <c r="AD154" s="12">
        <v>12.973557780331245</v>
      </c>
      <c r="AF154" s="19">
        <f t="shared" si="26"/>
        <v>32462</v>
      </c>
      <c r="AG154" s="12">
        <f t="shared" si="27"/>
        <v>6.2117721995102704</v>
      </c>
      <c r="AJ154" s="19">
        <v>32462</v>
      </c>
      <c r="AK154" s="22">
        <v>101.36082611403339</v>
      </c>
      <c r="AO154" s="21">
        <v>32462</v>
      </c>
      <c r="AP154" s="12">
        <v>70.226974915003893</v>
      </c>
      <c r="AQ154" s="13">
        <v>524.35785888957059</v>
      </c>
      <c r="AR154" s="13">
        <f t="shared" si="28"/>
        <v>313.04946799377348</v>
      </c>
      <c r="AT154" s="21">
        <v>32462</v>
      </c>
      <c r="AU154" s="12">
        <v>34.474875999999995</v>
      </c>
      <c r="AV154" s="13">
        <f t="shared" si="23"/>
        <v>159.81734723759297</v>
      </c>
      <c r="AW154" s="13">
        <f t="shared" si="29"/>
        <v>95.413341634383869</v>
      </c>
      <c r="AY154" s="19">
        <v>32462</v>
      </c>
      <c r="AZ154" s="22">
        <v>167.5</v>
      </c>
      <c r="BA154" s="7"/>
      <c r="BB154" s="7"/>
    </row>
    <row r="155" spans="1:54" x14ac:dyDescent="0.25">
      <c r="A155" s="5">
        <v>32554</v>
      </c>
      <c r="B155" s="1">
        <v>339398.61422783451</v>
      </c>
      <c r="C155">
        <f t="shared" si="24"/>
        <v>199920.64454810592</v>
      </c>
      <c r="G155" s="5">
        <v>32554</v>
      </c>
      <c r="H155" s="1">
        <v>618858.04635484959</v>
      </c>
      <c r="I155" s="1">
        <f t="shared" si="25"/>
        <v>364534.48636649293</v>
      </c>
      <c r="M155" s="21">
        <v>32554</v>
      </c>
      <c r="N155" s="12">
        <v>7</v>
      </c>
      <c r="Q155" s="21">
        <v>32554</v>
      </c>
      <c r="R155" s="12">
        <v>9.4766666666666666</v>
      </c>
      <c r="U155" s="19">
        <f t="shared" si="21"/>
        <v>32554</v>
      </c>
      <c r="V155" s="12">
        <f t="shared" si="22"/>
        <v>2.4766666666666666</v>
      </c>
      <c r="Y155" s="19">
        <v>32554</v>
      </c>
      <c r="Z155" s="12">
        <v>6.3617855808209747</v>
      </c>
      <c r="AC155" s="19">
        <v>32554</v>
      </c>
      <c r="AD155" s="12">
        <v>12.373557780331243</v>
      </c>
      <c r="AF155" s="19">
        <f t="shared" si="26"/>
        <v>32554</v>
      </c>
      <c r="AG155" s="12">
        <f t="shared" si="27"/>
        <v>6.0117721995102684</v>
      </c>
      <c r="AJ155" s="19">
        <v>32554</v>
      </c>
      <c r="AK155" s="22">
        <v>99.578218065515088</v>
      </c>
      <c r="AO155" s="21">
        <v>32554</v>
      </c>
      <c r="AP155" s="12">
        <v>77.696836895055938</v>
      </c>
      <c r="AQ155" s="13">
        <v>580.13245033112594</v>
      </c>
      <c r="AR155" s="13">
        <f t="shared" si="28"/>
        <v>341.72341468552474</v>
      </c>
      <c r="AT155" s="21">
        <v>32554</v>
      </c>
      <c r="AU155" s="12">
        <v>34.146543999999992</v>
      </c>
      <c r="AV155" s="13">
        <f t="shared" si="23"/>
        <v>158.29527797030352</v>
      </c>
      <c r="AW155" s="13">
        <f t="shared" si="29"/>
        <v>93.24284977634214</v>
      </c>
      <c r="AY155" s="19">
        <v>32554</v>
      </c>
      <c r="AZ155" s="22">
        <v>169.76666666666668</v>
      </c>
      <c r="BA155" s="7"/>
      <c r="BB155" s="7"/>
    </row>
    <row r="156" spans="1:54" x14ac:dyDescent="0.25">
      <c r="A156" s="5">
        <v>32643</v>
      </c>
      <c r="B156" s="1">
        <v>353345.59729322424</v>
      </c>
      <c r="C156">
        <f t="shared" si="24"/>
        <v>204798.45283610371</v>
      </c>
      <c r="G156" s="5">
        <v>32643</v>
      </c>
      <c r="H156" s="1">
        <v>624842.14972466929</v>
      </c>
      <c r="I156" s="1">
        <f t="shared" si="25"/>
        <v>362157.35107689491</v>
      </c>
      <c r="M156" s="21">
        <v>32643</v>
      </c>
      <c r="N156" s="12">
        <v>7</v>
      </c>
      <c r="Q156" s="21">
        <v>32643</v>
      </c>
      <c r="R156" s="12">
        <v>9.8333333333333339</v>
      </c>
      <c r="U156" s="19">
        <f t="shared" si="21"/>
        <v>32643</v>
      </c>
      <c r="V156" s="12">
        <f t="shared" si="22"/>
        <v>2.8333333333333339</v>
      </c>
      <c r="Y156" s="19">
        <v>32643</v>
      </c>
      <c r="Z156" s="12">
        <v>6.4617855808209743</v>
      </c>
      <c r="AC156" s="19">
        <v>32643</v>
      </c>
      <c r="AD156" s="12">
        <v>12.873557780331243</v>
      </c>
      <c r="AF156" s="19">
        <f t="shared" si="26"/>
        <v>32643</v>
      </c>
      <c r="AG156" s="12">
        <f t="shared" si="27"/>
        <v>6.4117721995102688</v>
      </c>
      <c r="AJ156" s="19">
        <v>32643</v>
      </c>
      <c r="AK156" s="22">
        <v>99.391695366822191</v>
      </c>
      <c r="AO156" s="21">
        <v>32643</v>
      </c>
      <c r="AP156" s="12">
        <v>90.449360108980727</v>
      </c>
      <c r="AQ156" s="13">
        <v>675.35064499188593</v>
      </c>
      <c r="AR156" s="13">
        <f t="shared" si="28"/>
        <v>391.43198125495707</v>
      </c>
      <c r="AT156" s="21">
        <v>32643</v>
      </c>
      <c r="AU156" s="12">
        <v>34.212210999999996</v>
      </c>
      <c r="AV156" s="13">
        <f t="shared" si="23"/>
        <v>158.5996946052191</v>
      </c>
      <c r="AW156" s="13">
        <f t="shared" si="29"/>
        <v>91.924088836100708</v>
      </c>
      <c r="AY156" s="19">
        <v>32643</v>
      </c>
      <c r="AZ156" s="22">
        <v>172.53333333333333</v>
      </c>
      <c r="BA156" s="7"/>
      <c r="BB156" s="7"/>
    </row>
    <row r="157" spans="1:54" x14ac:dyDescent="0.25">
      <c r="A157" s="5">
        <v>32735</v>
      </c>
      <c r="B157" s="1">
        <v>345533.12025496486</v>
      </c>
      <c r="C157">
        <f t="shared" si="24"/>
        <v>199192.8056811865</v>
      </c>
      <c r="G157" s="5">
        <v>32735</v>
      </c>
      <c r="H157" s="1">
        <v>632562.35188164422</v>
      </c>
      <c r="I157" s="1">
        <f t="shared" si="25"/>
        <v>364659.31123077107</v>
      </c>
      <c r="M157" s="21">
        <v>32735</v>
      </c>
      <c r="N157" s="12">
        <v>7</v>
      </c>
      <c r="Q157" s="21">
        <v>32735</v>
      </c>
      <c r="R157" s="12">
        <v>9.4833333333333343</v>
      </c>
      <c r="U157" s="19">
        <f t="shared" si="21"/>
        <v>32735</v>
      </c>
      <c r="V157" s="12">
        <f t="shared" si="22"/>
        <v>2.4833333333333343</v>
      </c>
      <c r="Y157" s="19">
        <v>32735</v>
      </c>
      <c r="Z157" s="12">
        <v>6.7617855808209741</v>
      </c>
      <c r="AC157" s="19">
        <v>32735</v>
      </c>
      <c r="AD157" s="12">
        <v>13.273557780331243</v>
      </c>
      <c r="AF157" s="19">
        <f t="shared" si="26"/>
        <v>32735</v>
      </c>
      <c r="AG157" s="12">
        <f t="shared" si="27"/>
        <v>6.5117721995102693</v>
      </c>
      <c r="AJ157" s="19">
        <v>32735</v>
      </c>
      <c r="AK157" s="22">
        <v>100.05449616145877</v>
      </c>
      <c r="AO157" s="21">
        <v>32735</v>
      </c>
      <c r="AP157" s="12">
        <v>84.872226388567199</v>
      </c>
      <c r="AQ157" s="13">
        <v>633.70832877484395</v>
      </c>
      <c r="AR157" s="13">
        <f t="shared" si="28"/>
        <v>365.31994356735817</v>
      </c>
      <c r="AT157" s="21">
        <v>32735</v>
      </c>
      <c r="AU157" s="12">
        <v>33.555545999999993</v>
      </c>
      <c r="AV157" s="13">
        <f t="shared" si="23"/>
        <v>155.55555143487746</v>
      </c>
      <c r="AW157" s="13">
        <f t="shared" si="29"/>
        <v>89.674606899429747</v>
      </c>
      <c r="AY157" s="19">
        <v>32735</v>
      </c>
      <c r="AZ157" s="22">
        <v>173.46666666666667</v>
      </c>
      <c r="BA157" s="7"/>
      <c r="BB157" s="7"/>
    </row>
    <row r="158" spans="1:54" x14ac:dyDescent="0.25">
      <c r="A158" s="5">
        <v>32827</v>
      </c>
      <c r="B158" s="1">
        <v>371907.27145442419</v>
      </c>
      <c r="C158">
        <f t="shared" si="24"/>
        <v>211631.60363491511</v>
      </c>
      <c r="G158" s="5">
        <v>32827</v>
      </c>
      <c r="H158" s="1">
        <v>638357.1156186366</v>
      </c>
      <c r="I158" s="1">
        <f t="shared" si="25"/>
        <v>363253.29037479317</v>
      </c>
      <c r="M158" s="21">
        <v>32827</v>
      </c>
      <c r="N158" s="12">
        <v>7</v>
      </c>
      <c r="Q158" s="21">
        <v>32827</v>
      </c>
      <c r="R158" s="12">
        <v>10.269999999999998</v>
      </c>
      <c r="U158" s="19">
        <f t="shared" si="21"/>
        <v>32827</v>
      </c>
      <c r="V158" s="12">
        <f t="shared" si="22"/>
        <v>3.2699999999999978</v>
      </c>
      <c r="Y158" s="19">
        <v>32827</v>
      </c>
      <c r="Z158" s="12">
        <v>8.061785580820974</v>
      </c>
      <c r="AC158" s="19">
        <v>32827</v>
      </c>
      <c r="AD158" s="12">
        <v>14.573557780331244</v>
      </c>
      <c r="AF158" s="19">
        <f t="shared" si="26"/>
        <v>32827</v>
      </c>
      <c r="AG158" s="12">
        <f t="shared" si="27"/>
        <v>6.5117721995102702</v>
      </c>
      <c r="AJ158" s="19">
        <v>32827</v>
      </c>
      <c r="AK158" s="22">
        <v>103.10751277040625</v>
      </c>
      <c r="AO158" s="21">
        <v>32827</v>
      </c>
      <c r="AP158" s="12">
        <v>93.722029022597098</v>
      </c>
      <c r="AQ158" s="13">
        <v>699.78640726806657</v>
      </c>
      <c r="AR158" s="13">
        <f t="shared" si="28"/>
        <v>398.20926058501504</v>
      </c>
      <c r="AT158" s="21">
        <v>32827</v>
      </c>
      <c r="AU158" s="12">
        <v>33.063047999999995</v>
      </c>
      <c r="AV158" s="13">
        <f t="shared" si="23"/>
        <v>153.27244753394336</v>
      </c>
      <c r="AW158" s="13">
        <f t="shared" si="29"/>
        <v>87.218767564838785</v>
      </c>
      <c r="AY158" s="19">
        <v>32827</v>
      </c>
      <c r="AZ158" s="22">
        <v>175.73333333333335</v>
      </c>
      <c r="BA158" s="7"/>
      <c r="BB158" s="7"/>
    </row>
    <row r="159" spans="1:54" x14ac:dyDescent="0.25">
      <c r="A159" s="5">
        <v>32919</v>
      </c>
      <c r="B159" s="1">
        <v>364005.96702887467</v>
      </c>
      <c r="C159">
        <f t="shared" si="24"/>
        <v>207568.50429321875</v>
      </c>
      <c r="G159" s="5">
        <v>32919</v>
      </c>
      <c r="H159" s="1">
        <v>646814.28588492412</v>
      </c>
      <c r="I159" s="1">
        <f t="shared" si="25"/>
        <v>368835.36545424297</v>
      </c>
      <c r="M159" s="21">
        <v>32919</v>
      </c>
      <c r="N159" s="12">
        <v>7.096774193548387</v>
      </c>
      <c r="Q159" s="21">
        <v>32919</v>
      </c>
      <c r="R159" s="12">
        <v>10.886666666666665</v>
      </c>
      <c r="U159" s="19">
        <f t="shared" si="21"/>
        <v>32919</v>
      </c>
      <c r="V159" s="12">
        <f t="shared" si="22"/>
        <v>3.7898924731182779</v>
      </c>
      <c r="Y159" s="19">
        <v>32919</v>
      </c>
      <c r="Z159" s="12">
        <v>8.4617855808209743</v>
      </c>
      <c r="AC159" s="19">
        <v>32919</v>
      </c>
      <c r="AD159" s="12">
        <v>14.873557780331243</v>
      </c>
      <c r="AF159" s="19">
        <f t="shared" si="26"/>
        <v>32919</v>
      </c>
      <c r="AG159" s="12">
        <f t="shared" si="27"/>
        <v>6.4117721995102688</v>
      </c>
      <c r="AJ159" s="19">
        <v>32919</v>
      </c>
      <c r="AK159" s="22">
        <v>104.49479752982607</v>
      </c>
      <c r="AO159" s="21">
        <v>32919</v>
      </c>
      <c r="AP159" s="12">
        <v>101.11232198671665</v>
      </c>
      <c r="AQ159" s="13">
        <v>754.9668874172188</v>
      </c>
      <c r="AR159" s="13">
        <f t="shared" si="28"/>
        <v>430.50763395773737</v>
      </c>
      <c r="AT159" s="21">
        <v>32919</v>
      </c>
      <c r="AU159" s="12">
        <v>31.552719999999994</v>
      </c>
      <c r="AV159" s="13">
        <f t="shared" si="23"/>
        <v>146.27092519580182</v>
      </c>
      <c r="AW159" s="13">
        <f t="shared" si="29"/>
        <v>83.408624897815145</v>
      </c>
      <c r="AY159" s="19">
        <v>32919</v>
      </c>
      <c r="AZ159" s="22">
        <v>175.36666666666667</v>
      </c>
      <c r="BA159" s="7"/>
      <c r="BB159" s="7"/>
    </row>
    <row r="160" spans="1:54" x14ac:dyDescent="0.25">
      <c r="A160" s="5">
        <v>33008</v>
      </c>
      <c r="B160" s="1">
        <v>371078.5769266556</v>
      </c>
      <c r="C160">
        <f t="shared" si="24"/>
        <v>209965.24533760216</v>
      </c>
      <c r="G160" s="5">
        <v>33008</v>
      </c>
      <c r="H160" s="1">
        <v>652506.12653945666</v>
      </c>
      <c r="I160" s="1">
        <f t="shared" si="25"/>
        <v>369203.76831730851</v>
      </c>
      <c r="M160" s="21">
        <v>33008</v>
      </c>
      <c r="N160" s="12">
        <v>8.0499999999999989</v>
      </c>
      <c r="Q160" s="21">
        <v>33008</v>
      </c>
      <c r="R160" s="12">
        <v>10.366666666666667</v>
      </c>
      <c r="U160" s="19">
        <f t="shared" si="21"/>
        <v>33008</v>
      </c>
      <c r="V160" s="12">
        <f t="shared" si="22"/>
        <v>2.3166666666666682</v>
      </c>
      <c r="Y160" s="19">
        <v>33008</v>
      </c>
      <c r="Z160" s="12">
        <v>7.9617855808209743</v>
      </c>
      <c r="AC160" s="19">
        <v>33008</v>
      </c>
      <c r="AD160" s="12">
        <v>14.173557780331244</v>
      </c>
      <c r="AF160" s="19">
        <f t="shared" si="26"/>
        <v>33008</v>
      </c>
      <c r="AG160" s="12">
        <f t="shared" si="27"/>
        <v>6.2117721995102695</v>
      </c>
      <c r="AJ160" s="19">
        <v>33008</v>
      </c>
      <c r="AK160" s="22">
        <v>105.1087269771452</v>
      </c>
      <c r="AO160" s="21">
        <v>33008</v>
      </c>
      <c r="AP160" s="12">
        <v>99.705873570426135</v>
      </c>
      <c r="AQ160" s="13">
        <v>744.46547708169885</v>
      </c>
      <c r="AR160" s="13">
        <f t="shared" si="28"/>
        <v>421.23659585912793</v>
      </c>
      <c r="AT160" s="21">
        <v>33008</v>
      </c>
      <c r="AU160" s="12">
        <v>31.684052999999992</v>
      </c>
      <c r="AV160" s="13">
        <f t="shared" si="23"/>
        <v>146.87975382987014</v>
      </c>
      <c r="AW160" s="13">
        <f t="shared" si="29"/>
        <v>83.108121744551184</v>
      </c>
      <c r="AY160" s="19">
        <v>33008</v>
      </c>
      <c r="AZ160" s="22">
        <v>176.73333333333335</v>
      </c>
      <c r="BA160" s="7"/>
      <c r="BB160" s="7"/>
    </row>
    <row r="161" spans="1:54" x14ac:dyDescent="0.25">
      <c r="A161" s="5">
        <v>33100</v>
      </c>
      <c r="B161" s="1">
        <v>363931.22203225247</v>
      </c>
      <c r="C161">
        <f t="shared" si="24"/>
        <v>204455.74271474857</v>
      </c>
      <c r="G161" s="5">
        <v>33100</v>
      </c>
      <c r="H161" s="1">
        <v>664865.63518693938</v>
      </c>
      <c r="I161" s="1">
        <f t="shared" si="25"/>
        <v>373520.01976794348</v>
      </c>
      <c r="M161" s="21">
        <v>33100</v>
      </c>
      <c r="N161" s="12">
        <v>8.5</v>
      </c>
      <c r="Q161" s="21">
        <v>33100</v>
      </c>
      <c r="R161" s="12">
        <v>10.49</v>
      </c>
      <c r="U161" s="19">
        <f t="shared" si="21"/>
        <v>33100</v>
      </c>
      <c r="V161" s="12">
        <f t="shared" si="22"/>
        <v>1.9900000000000002</v>
      </c>
      <c r="Y161" s="19">
        <v>33100</v>
      </c>
      <c r="Z161" s="12">
        <v>7.6617855808209745</v>
      </c>
      <c r="AC161" s="19">
        <v>33100</v>
      </c>
      <c r="AD161" s="12">
        <v>13.873557780331243</v>
      </c>
      <c r="AF161" s="19">
        <f t="shared" si="26"/>
        <v>33100</v>
      </c>
      <c r="AG161" s="12">
        <f t="shared" si="27"/>
        <v>6.2117721995102686</v>
      </c>
      <c r="AJ161" s="19">
        <v>33100</v>
      </c>
      <c r="AK161" s="22">
        <v>104.38969243939836</v>
      </c>
      <c r="AO161" s="21">
        <v>33100</v>
      </c>
      <c r="AP161" s="12">
        <v>85.386603518194889</v>
      </c>
      <c r="AQ161" s="13">
        <v>637.54898531287336</v>
      </c>
      <c r="AR161" s="13">
        <f t="shared" si="28"/>
        <v>358.17358725442324</v>
      </c>
      <c r="AT161" s="21">
        <v>33100</v>
      </c>
      <c r="AU161" s="12">
        <v>30.896055999999994</v>
      </c>
      <c r="AV161" s="13">
        <f t="shared" si="23"/>
        <v>143.226786661223</v>
      </c>
      <c r="AW161" s="13">
        <f t="shared" si="29"/>
        <v>80.464486888327528</v>
      </c>
      <c r="AY161" s="19">
        <v>33100</v>
      </c>
      <c r="AZ161" s="22">
        <v>178</v>
      </c>
      <c r="BA161" s="7"/>
      <c r="BB161" s="7"/>
    </row>
    <row r="162" spans="1:54" x14ac:dyDescent="0.25">
      <c r="A162" s="5">
        <v>33192</v>
      </c>
      <c r="B162" s="1">
        <v>391100.4866740416</v>
      </c>
      <c r="C162">
        <f t="shared" si="24"/>
        <v>217681.16141412334</v>
      </c>
      <c r="G162" s="5">
        <v>33192</v>
      </c>
      <c r="H162" s="1">
        <v>667630.96479869448</v>
      </c>
      <c r="I162" s="1">
        <f t="shared" si="25"/>
        <v>371594.22901597095</v>
      </c>
      <c r="M162" s="21">
        <v>33192</v>
      </c>
      <c r="N162" s="12">
        <v>8.5</v>
      </c>
      <c r="Q162" s="21">
        <v>33192</v>
      </c>
      <c r="R162" s="12">
        <v>10.583333333333334</v>
      </c>
      <c r="U162" s="19">
        <f t="shared" si="21"/>
        <v>33192</v>
      </c>
      <c r="V162" s="12">
        <f t="shared" si="22"/>
        <v>2.0833333333333339</v>
      </c>
      <c r="Y162" s="19">
        <v>33192</v>
      </c>
      <c r="Z162" s="12">
        <v>7.4617855808209743</v>
      </c>
      <c r="AC162" s="19">
        <v>33192</v>
      </c>
      <c r="AD162" s="12">
        <v>13.373557780331243</v>
      </c>
      <c r="AF162" s="19">
        <f t="shared" si="26"/>
        <v>33192</v>
      </c>
      <c r="AG162" s="12">
        <f t="shared" si="27"/>
        <v>5.9117721995102688</v>
      </c>
      <c r="AJ162" s="19">
        <v>33192</v>
      </c>
      <c r="AK162" s="22">
        <v>104.46218724149628</v>
      </c>
      <c r="AO162" s="21">
        <v>33192</v>
      </c>
      <c r="AP162" s="12">
        <v>81.32903344936112</v>
      </c>
      <c r="AQ162" s="13">
        <v>607.25266746402463</v>
      </c>
      <c r="AR162" s="13">
        <f t="shared" si="28"/>
        <v>337.98849766086715</v>
      </c>
      <c r="AT162" s="21">
        <v>33192</v>
      </c>
      <c r="AU162" s="12">
        <v>30.699056999999993</v>
      </c>
      <c r="AV162" s="13">
        <f t="shared" si="23"/>
        <v>142.31354602800189</v>
      </c>
      <c r="AW162" s="13">
        <f t="shared" si="29"/>
        <v>79.209765878294192</v>
      </c>
      <c r="AY162" s="19">
        <v>33192</v>
      </c>
      <c r="AZ162" s="22">
        <v>179.66666666666666</v>
      </c>
      <c r="BA162" s="7"/>
      <c r="BB162" s="7"/>
    </row>
    <row r="163" spans="1:54" x14ac:dyDescent="0.25">
      <c r="A163" s="5">
        <v>33284</v>
      </c>
      <c r="B163" s="1">
        <v>375025.97935696854</v>
      </c>
      <c r="C163">
        <f t="shared" si="24"/>
        <v>208656.8876244261</v>
      </c>
      <c r="G163" s="5">
        <v>33284</v>
      </c>
      <c r="H163" s="1">
        <v>674120.94482852984</v>
      </c>
      <c r="I163" s="1">
        <f t="shared" si="25"/>
        <v>375067.29126216419</v>
      </c>
      <c r="M163" s="21">
        <v>33284</v>
      </c>
      <c r="N163" s="12">
        <v>9.4892473118279579</v>
      </c>
      <c r="Q163" s="21">
        <v>33284</v>
      </c>
      <c r="R163" s="12">
        <v>9.5499999999999989</v>
      </c>
      <c r="U163" s="19">
        <f t="shared" si="21"/>
        <v>33284</v>
      </c>
      <c r="V163" s="12">
        <f t="shared" si="22"/>
        <v>6.0752688172041047E-2</v>
      </c>
      <c r="Y163" s="19">
        <v>33284</v>
      </c>
      <c r="Z163" s="12">
        <v>7.6617855808209745</v>
      </c>
      <c r="AC163" s="19">
        <v>33284</v>
      </c>
      <c r="AD163" s="12">
        <v>13.573557780331244</v>
      </c>
      <c r="AF163" s="19">
        <f t="shared" si="26"/>
        <v>33284</v>
      </c>
      <c r="AG163" s="12">
        <f t="shared" si="27"/>
        <v>5.9117721995102697</v>
      </c>
      <c r="AJ163" s="19">
        <v>33284</v>
      </c>
      <c r="AK163" s="22">
        <v>102.66990232335199</v>
      </c>
      <c r="AO163" s="21">
        <v>33284</v>
      </c>
      <c r="AP163" s="12">
        <v>92.597600135203663</v>
      </c>
      <c r="AQ163" s="13">
        <v>691.39072847682144</v>
      </c>
      <c r="AR163" s="13">
        <f t="shared" si="28"/>
        <v>384.67585041366175</v>
      </c>
      <c r="AT163" s="21">
        <v>33284</v>
      </c>
      <c r="AU163" s="12">
        <v>31.322887999999995</v>
      </c>
      <c r="AV163" s="13">
        <f t="shared" si="23"/>
        <v>145.20547856300436</v>
      </c>
      <c r="AW163" s="13">
        <f t="shared" si="29"/>
        <v>80.789398310276908</v>
      </c>
      <c r="AY163" s="19">
        <v>33284</v>
      </c>
      <c r="AZ163" s="22">
        <v>179.73333333333335</v>
      </c>
      <c r="BA163" s="7"/>
      <c r="BB163" s="7"/>
    </row>
    <row r="164" spans="1:54" x14ac:dyDescent="0.25">
      <c r="A164" s="5">
        <v>33373</v>
      </c>
      <c r="B164" s="1">
        <v>387570.13965966471</v>
      </c>
      <c r="C164">
        <f t="shared" si="24"/>
        <v>213615.73010821134</v>
      </c>
      <c r="G164" s="5">
        <v>33373</v>
      </c>
      <c r="H164" s="1">
        <v>680838.132417758</v>
      </c>
      <c r="I164" s="1">
        <f t="shared" si="25"/>
        <v>375255.26313673973</v>
      </c>
      <c r="M164" s="21">
        <v>33373</v>
      </c>
      <c r="N164" s="12">
        <v>9.279569892473118</v>
      </c>
      <c r="Q164" s="21">
        <v>33373</v>
      </c>
      <c r="R164" s="12">
        <v>9.17</v>
      </c>
      <c r="U164" s="19">
        <f t="shared" si="21"/>
        <v>33373</v>
      </c>
      <c r="V164" s="12">
        <f t="shared" si="22"/>
        <v>-0.1095698924731181</v>
      </c>
      <c r="Y164" s="19">
        <v>33373</v>
      </c>
      <c r="Z164" s="12">
        <v>7.1617855808209745</v>
      </c>
      <c r="AC164" s="19">
        <v>33373</v>
      </c>
      <c r="AD164" s="12">
        <v>13.373557780331243</v>
      </c>
      <c r="AF164" s="19">
        <f t="shared" si="26"/>
        <v>33373</v>
      </c>
      <c r="AG164" s="12">
        <f t="shared" si="27"/>
        <v>6.2117721995102686</v>
      </c>
      <c r="AJ164" s="19">
        <v>33373</v>
      </c>
      <c r="AK164" s="22">
        <v>100.06085210546127</v>
      </c>
      <c r="AO164" s="21">
        <v>33373</v>
      </c>
      <c r="AP164" s="12">
        <v>97.061155438584578</v>
      </c>
      <c r="AQ164" s="13">
        <v>724.71838219889503</v>
      </c>
      <c r="AR164" s="13">
        <f t="shared" si="28"/>
        <v>399.44059279748035</v>
      </c>
      <c r="AT164" s="21">
        <v>33373</v>
      </c>
      <c r="AU164" s="12">
        <v>31.716885999999999</v>
      </c>
      <c r="AV164" s="13">
        <f t="shared" si="23"/>
        <v>147.03195982944655</v>
      </c>
      <c r="AW164" s="13">
        <f t="shared" si="29"/>
        <v>81.039110690490489</v>
      </c>
      <c r="AY164" s="19">
        <v>33373</v>
      </c>
      <c r="AZ164" s="22">
        <v>181.43333333333331</v>
      </c>
      <c r="BA164" s="7"/>
      <c r="BB164" s="7"/>
    </row>
    <row r="165" spans="1:54" x14ac:dyDescent="0.25">
      <c r="A165" s="5">
        <v>33465</v>
      </c>
      <c r="B165" s="1">
        <v>368289.18031357764</v>
      </c>
      <c r="C165">
        <f t="shared" si="24"/>
        <v>202319.63760130617</v>
      </c>
      <c r="G165" s="5">
        <v>33465</v>
      </c>
      <c r="H165" s="1">
        <v>683560.73924056743</v>
      </c>
      <c r="I165" s="1">
        <f t="shared" si="25"/>
        <v>375514.04829183343</v>
      </c>
      <c r="M165" s="21">
        <v>33465</v>
      </c>
      <c r="N165" s="12">
        <v>9.2526881720430101</v>
      </c>
      <c r="Q165" s="21">
        <v>33465</v>
      </c>
      <c r="R165" s="12">
        <v>9.26</v>
      </c>
      <c r="U165" s="19">
        <f t="shared" si="21"/>
        <v>33465</v>
      </c>
      <c r="V165" s="12">
        <f t="shared" si="22"/>
        <v>7.3118279569897027E-3</v>
      </c>
      <c r="Y165" s="19">
        <v>33465</v>
      </c>
      <c r="Z165" s="12">
        <v>6.7617855808209741</v>
      </c>
      <c r="AC165" s="19">
        <v>33465</v>
      </c>
      <c r="AD165" s="12">
        <v>13.073557780331244</v>
      </c>
      <c r="AF165" s="19">
        <f t="shared" si="26"/>
        <v>33465</v>
      </c>
      <c r="AG165" s="12">
        <f t="shared" si="27"/>
        <v>6.31177219951027</v>
      </c>
      <c r="AJ165" s="19">
        <v>33465</v>
      </c>
      <c r="AK165" s="22">
        <v>98.968032850019185</v>
      </c>
      <c r="AO165" s="21">
        <v>33465</v>
      </c>
      <c r="AP165" s="12">
        <v>93.616637592237765</v>
      </c>
      <c r="AQ165" s="13">
        <v>698.99948992134307</v>
      </c>
      <c r="AR165" s="13">
        <f t="shared" si="28"/>
        <v>383.99532498883519</v>
      </c>
      <c r="AT165" s="21">
        <v>33465</v>
      </c>
      <c r="AU165" s="12">
        <v>31.585553000000001</v>
      </c>
      <c r="AV165" s="13">
        <f t="shared" si="23"/>
        <v>146.42313119537823</v>
      </c>
      <c r="AW165" s="13">
        <f t="shared" si="29"/>
        <v>80.437537737801634</v>
      </c>
      <c r="AY165" s="19">
        <v>33465</v>
      </c>
      <c r="AZ165" s="22">
        <v>182.03333333333333</v>
      </c>
      <c r="BA165" s="7"/>
      <c r="BB165" s="7"/>
    </row>
    <row r="166" spans="1:54" x14ac:dyDescent="0.25">
      <c r="A166" s="5">
        <v>33557</v>
      </c>
      <c r="B166" s="1">
        <v>388901.46720819763</v>
      </c>
      <c r="C166">
        <f t="shared" si="24"/>
        <v>211858.43501445302</v>
      </c>
      <c r="G166" s="5">
        <v>33557</v>
      </c>
      <c r="H166" s="1">
        <v>686601.82503551722</v>
      </c>
      <c r="I166" s="1">
        <f t="shared" si="25"/>
        <v>374034.04305548419</v>
      </c>
      <c r="M166" s="21">
        <v>33557</v>
      </c>
      <c r="N166" s="12">
        <v>9.172043010752688</v>
      </c>
      <c r="Q166" s="21">
        <v>33557</v>
      </c>
      <c r="R166" s="12">
        <v>8.9133333333333322</v>
      </c>
      <c r="U166" s="19">
        <f t="shared" si="21"/>
        <v>33557</v>
      </c>
      <c r="V166" s="12">
        <f t="shared" si="22"/>
        <v>-0.2587096774193558</v>
      </c>
      <c r="Y166" s="19">
        <v>33557</v>
      </c>
      <c r="Z166" s="12">
        <v>6.8617855808209747</v>
      </c>
      <c r="AC166" s="19">
        <v>33557</v>
      </c>
      <c r="AD166" s="12">
        <v>12.973557780331245</v>
      </c>
      <c r="AF166" s="19">
        <f t="shared" si="26"/>
        <v>33557</v>
      </c>
      <c r="AG166" s="12">
        <f t="shared" si="27"/>
        <v>6.1117721995102698</v>
      </c>
      <c r="AJ166" s="19">
        <v>33557</v>
      </c>
      <c r="AK166" s="22">
        <v>100.01481834297267</v>
      </c>
      <c r="AO166" s="21">
        <v>33557</v>
      </c>
      <c r="AP166" s="12">
        <v>91.140154944839594</v>
      </c>
      <c r="AQ166" s="13">
        <v>680.50854480889109</v>
      </c>
      <c r="AR166" s="13">
        <f t="shared" si="28"/>
        <v>370.71466032806842</v>
      </c>
      <c r="AT166" s="21">
        <v>33557</v>
      </c>
      <c r="AU166" s="12">
        <v>31.815386</v>
      </c>
      <c r="AV166" s="13">
        <f t="shared" si="23"/>
        <v>147.48858246393851</v>
      </c>
      <c r="AW166" s="13">
        <f t="shared" si="29"/>
        <v>80.346059086946696</v>
      </c>
      <c r="AY166" s="19">
        <v>33557</v>
      </c>
      <c r="AZ166" s="22">
        <v>183.56666666666669</v>
      </c>
      <c r="BA166" s="7"/>
      <c r="BB166" s="7"/>
    </row>
    <row r="167" spans="1:54" x14ac:dyDescent="0.25">
      <c r="A167" s="5">
        <v>33649</v>
      </c>
      <c r="B167" s="1">
        <v>383022.61073473212</v>
      </c>
      <c r="C167">
        <f t="shared" si="24"/>
        <v>208239.91159916573</v>
      </c>
      <c r="G167" s="5">
        <v>33649</v>
      </c>
      <c r="H167" s="1">
        <v>688714.66114337509</v>
      </c>
      <c r="I167" s="1">
        <f t="shared" si="25"/>
        <v>374437.11189382483</v>
      </c>
      <c r="M167" s="21">
        <v>33649</v>
      </c>
      <c r="N167" s="12">
        <v>9.5</v>
      </c>
      <c r="Q167" s="21">
        <v>33649</v>
      </c>
      <c r="R167" s="12">
        <v>8.6266666666666669</v>
      </c>
      <c r="U167" s="19">
        <f t="shared" si="21"/>
        <v>33649</v>
      </c>
      <c r="V167" s="12">
        <f t="shared" si="22"/>
        <v>-0.87333333333333307</v>
      </c>
      <c r="Y167" s="19">
        <v>33649</v>
      </c>
      <c r="Z167" s="12">
        <v>7.1617855808209745</v>
      </c>
      <c r="AC167" s="19">
        <v>33649</v>
      </c>
      <c r="AD167" s="12">
        <v>13.073557780331244</v>
      </c>
      <c r="AF167" s="19">
        <f t="shared" si="26"/>
        <v>33649</v>
      </c>
      <c r="AG167" s="12">
        <f t="shared" si="27"/>
        <v>5.9117721995102697</v>
      </c>
      <c r="AJ167" s="19">
        <v>33649</v>
      </c>
      <c r="AK167" s="22">
        <v>99.734690145764731</v>
      </c>
      <c r="AO167" s="21">
        <v>33649</v>
      </c>
      <c r="AP167" s="12">
        <v>87.80806909372761</v>
      </c>
      <c r="AQ167" s="13">
        <v>655.62913907284792</v>
      </c>
      <c r="AR167" s="13">
        <f t="shared" si="28"/>
        <v>356.44933258763029</v>
      </c>
      <c r="AT167" s="21">
        <v>33649</v>
      </c>
      <c r="AU167" s="12">
        <v>31.6</v>
      </c>
      <c r="AV167" s="13">
        <f t="shared" si="23"/>
        <v>146.49010406035799</v>
      </c>
      <c r="AW167" s="13">
        <f t="shared" si="29"/>
        <v>79.643043164384565</v>
      </c>
      <c r="AY167" s="19">
        <v>33649</v>
      </c>
      <c r="AZ167" s="22">
        <v>183.93333333333331</v>
      </c>
      <c r="BA167" s="7"/>
      <c r="BB167" s="7"/>
    </row>
    <row r="168" spans="1:54" x14ac:dyDescent="0.25">
      <c r="A168" s="5">
        <v>33739</v>
      </c>
      <c r="B168" s="1">
        <v>388222.26267367345</v>
      </c>
      <c r="C168">
        <f t="shared" si="24"/>
        <v>208871.37518310983</v>
      </c>
      <c r="G168" s="5">
        <v>33739</v>
      </c>
      <c r="H168" s="1">
        <v>690913.91380160023</v>
      </c>
      <c r="I168" s="1">
        <f t="shared" si="25"/>
        <v>371725.56337962713</v>
      </c>
      <c r="M168" s="21">
        <v>33739</v>
      </c>
      <c r="N168" s="12">
        <v>9.5</v>
      </c>
      <c r="Q168" s="21">
        <v>33739</v>
      </c>
      <c r="R168" s="12">
        <v>8.8466666666666658</v>
      </c>
      <c r="U168" s="19">
        <f t="shared" si="21"/>
        <v>33739</v>
      </c>
      <c r="V168" s="12">
        <f t="shared" si="22"/>
        <v>-0.65333333333333421</v>
      </c>
      <c r="Y168" s="19">
        <v>33739</v>
      </c>
      <c r="Z168" s="12">
        <v>7.1617855808209745</v>
      </c>
      <c r="AC168" s="19">
        <v>33739</v>
      </c>
      <c r="AD168" s="12">
        <v>13.173557780331244</v>
      </c>
      <c r="AF168" s="19">
        <f t="shared" si="26"/>
        <v>33739</v>
      </c>
      <c r="AG168" s="12">
        <f t="shared" si="27"/>
        <v>6.0117721995102693</v>
      </c>
      <c r="AJ168" s="19">
        <v>33739</v>
      </c>
      <c r="AK168" s="22">
        <v>99.963664968675616</v>
      </c>
      <c r="AO168" s="21">
        <v>33739</v>
      </c>
      <c r="AP168" s="12">
        <v>84.895452032113482</v>
      </c>
      <c r="AQ168" s="13">
        <v>633.88174573799802</v>
      </c>
      <c r="AR168" s="13">
        <f t="shared" si="28"/>
        <v>341.04111140853553</v>
      </c>
      <c r="AT168" s="21">
        <v>33739</v>
      </c>
      <c r="AU168" s="12">
        <v>31.6</v>
      </c>
      <c r="AV168" s="13">
        <f t="shared" si="23"/>
        <v>146.49010406035799</v>
      </c>
      <c r="AW168" s="13">
        <f t="shared" si="29"/>
        <v>78.81461839689274</v>
      </c>
      <c r="AY168" s="19">
        <v>33739</v>
      </c>
      <c r="AZ168" s="22">
        <v>185.86666666666667</v>
      </c>
      <c r="BA168" s="7"/>
      <c r="BB168" s="7"/>
    </row>
    <row r="169" spans="1:54" x14ac:dyDescent="0.25">
      <c r="A169" s="5">
        <v>33831</v>
      </c>
      <c r="B169" s="1">
        <v>377059.25991725863</v>
      </c>
      <c r="C169">
        <f t="shared" si="24"/>
        <v>202865.45547915637</v>
      </c>
      <c r="G169" s="5">
        <v>33831</v>
      </c>
      <c r="H169" s="1">
        <v>694242.4074494571</v>
      </c>
      <c r="I169" s="1">
        <f t="shared" si="25"/>
        <v>373516.35981857451</v>
      </c>
      <c r="M169" s="21">
        <v>33831</v>
      </c>
      <c r="N169" s="12">
        <v>9.5</v>
      </c>
      <c r="Q169" s="21">
        <v>33831</v>
      </c>
      <c r="R169" s="12">
        <v>9.6533333333333342</v>
      </c>
      <c r="U169" s="19">
        <f t="shared" si="21"/>
        <v>33831</v>
      </c>
      <c r="V169" s="12">
        <f t="shared" si="22"/>
        <v>0.15333333333333421</v>
      </c>
      <c r="Y169" s="19">
        <v>33831</v>
      </c>
      <c r="Z169" s="12">
        <v>7.4617855808209743</v>
      </c>
      <c r="AC169" s="19">
        <v>33831</v>
      </c>
      <c r="AD169" s="12">
        <v>13.473557780331245</v>
      </c>
      <c r="AF169" s="19">
        <f t="shared" si="26"/>
        <v>33831</v>
      </c>
      <c r="AG169" s="12">
        <f t="shared" si="27"/>
        <v>6.0117721995102702</v>
      </c>
      <c r="AJ169" s="19">
        <v>33831</v>
      </c>
      <c r="AK169" s="22">
        <v>102.07455414782525</v>
      </c>
      <c r="AO169" s="21">
        <v>33831</v>
      </c>
      <c r="AP169" s="12">
        <v>67.640592546039926</v>
      </c>
      <c r="AQ169" s="13">
        <v>505.04633475086058</v>
      </c>
      <c r="AR169" s="13">
        <f t="shared" si="28"/>
        <v>271.72507249866959</v>
      </c>
      <c r="AT169" s="21">
        <v>33831</v>
      </c>
      <c r="AU169" s="12">
        <v>31</v>
      </c>
      <c r="AV169" s="13">
        <f t="shared" si="23"/>
        <v>143.70864638832589</v>
      </c>
      <c r="AW169" s="13">
        <f t="shared" si="29"/>
        <v>77.318138300749212</v>
      </c>
      <c r="AY169" s="19">
        <v>33831</v>
      </c>
      <c r="AZ169" s="22">
        <v>185.86666666666667</v>
      </c>
      <c r="BA169" s="7"/>
      <c r="BB169" s="7"/>
    </row>
    <row r="170" spans="1:54" x14ac:dyDescent="0.25">
      <c r="A170" s="5">
        <v>33923</v>
      </c>
      <c r="B170" s="1">
        <v>376061.57670147414</v>
      </c>
      <c r="C170">
        <f t="shared" si="24"/>
        <v>201821.95529596106</v>
      </c>
      <c r="G170" s="5">
        <v>33923</v>
      </c>
      <c r="H170" s="1">
        <v>696470.78928196337</v>
      </c>
      <c r="I170" s="1">
        <f t="shared" si="25"/>
        <v>373776.80999032024</v>
      </c>
      <c r="M170" s="21">
        <v>33923</v>
      </c>
      <c r="N170" s="12">
        <v>9.5</v>
      </c>
      <c r="Q170" s="21">
        <v>33923</v>
      </c>
      <c r="R170" s="12">
        <v>8.9599999999999991</v>
      </c>
      <c r="U170" s="19">
        <f t="shared" si="21"/>
        <v>33923</v>
      </c>
      <c r="V170" s="12">
        <f t="shared" si="22"/>
        <v>-0.54000000000000092</v>
      </c>
      <c r="Y170" s="19">
        <v>33923</v>
      </c>
      <c r="Z170" s="12">
        <v>8.061785580820974</v>
      </c>
      <c r="AC170" s="19">
        <v>33923</v>
      </c>
      <c r="AD170" s="12">
        <v>14.173557780331244</v>
      </c>
      <c r="AF170" s="19">
        <f t="shared" si="26"/>
        <v>33923</v>
      </c>
      <c r="AG170" s="12">
        <f t="shared" si="27"/>
        <v>6.1117721995102698</v>
      </c>
      <c r="AJ170" s="19">
        <v>33923</v>
      </c>
      <c r="AK170" s="22">
        <v>104.66743353363806</v>
      </c>
      <c r="AO170" s="21">
        <v>33923</v>
      </c>
      <c r="AP170" s="12">
        <v>67.645100837246389</v>
      </c>
      <c r="AQ170" s="13">
        <v>505.07999643039511</v>
      </c>
      <c r="AR170" s="13">
        <f t="shared" si="28"/>
        <v>271.06260989108864</v>
      </c>
      <c r="AT170" s="21">
        <v>33923</v>
      </c>
      <c r="AU170" s="12">
        <v>30.2</v>
      </c>
      <c r="AV170" s="13">
        <f t="shared" si="23"/>
        <v>140.00003615894971</v>
      </c>
      <c r="AW170" s="13">
        <f t="shared" si="29"/>
        <v>75.1341875629426</v>
      </c>
      <c r="AY170" s="19">
        <v>33923</v>
      </c>
      <c r="AZ170" s="22">
        <v>186.33333333333334</v>
      </c>
      <c r="BA170" s="7"/>
      <c r="BB170" s="7"/>
    </row>
    <row r="171" spans="1:54" x14ac:dyDescent="0.25">
      <c r="A171" s="5">
        <v>34015</v>
      </c>
      <c r="B171" s="1">
        <v>366318.72888088279</v>
      </c>
      <c r="C171">
        <f t="shared" si="24"/>
        <v>196558.07308936652</v>
      </c>
      <c r="G171" s="5">
        <v>34015</v>
      </c>
      <c r="H171" s="1">
        <v>700495.47019513929</v>
      </c>
      <c r="I171" s="1">
        <f t="shared" si="25"/>
        <v>375869.5064541974</v>
      </c>
      <c r="M171" s="21">
        <v>34015</v>
      </c>
      <c r="N171" s="12">
        <v>10.259216589861751</v>
      </c>
      <c r="Q171" s="21">
        <v>34015</v>
      </c>
      <c r="R171" s="12">
        <v>8.3533333333333335</v>
      </c>
      <c r="U171" s="19">
        <f t="shared" si="21"/>
        <v>34015</v>
      </c>
      <c r="V171" s="12">
        <f t="shared" si="22"/>
        <v>-1.9058832565284174</v>
      </c>
      <c r="Y171" s="19">
        <v>34015</v>
      </c>
      <c r="Z171" s="12">
        <v>8.061785580820974</v>
      </c>
      <c r="AC171" s="19">
        <v>34015</v>
      </c>
      <c r="AD171" s="12">
        <v>13.673557780331244</v>
      </c>
      <c r="AF171" s="19">
        <f t="shared" si="26"/>
        <v>34015</v>
      </c>
      <c r="AG171" s="12">
        <f t="shared" si="27"/>
        <v>5.6117721995102698</v>
      </c>
      <c r="AJ171" s="19">
        <v>34015</v>
      </c>
      <c r="AK171" s="22">
        <v>105.6044942366746</v>
      </c>
      <c r="AO171" s="21">
        <v>34015</v>
      </c>
      <c r="AP171" s="12">
        <v>74.2377311428788</v>
      </c>
      <c r="AQ171" s="13">
        <v>554.30463576158957</v>
      </c>
      <c r="AR171" s="13">
        <f t="shared" si="28"/>
        <v>297.42691956443724</v>
      </c>
      <c r="AT171" s="21">
        <v>34015</v>
      </c>
      <c r="AU171" s="12">
        <v>29.8</v>
      </c>
      <c r="AV171" s="13">
        <f t="shared" si="23"/>
        <v>138.14573104426165</v>
      </c>
      <c r="AW171" s="13">
        <f t="shared" si="29"/>
        <v>74.125772336395087</v>
      </c>
      <c r="AY171" s="19">
        <v>34015</v>
      </c>
      <c r="AZ171" s="22">
        <v>186.36666666666667</v>
      </c>
      <c r="BA171" s="7"/>
      <c r="BB171" s="7"/>
    </row>
    <row r="172" spans="1:54" x14ac:dyDescent="0.25">
      <c r="A172" s="5">
        <v>34104</v>
      </c>
      <c r="B172" s="1">
        <v>365497.61717885832</v>
      </c>
      <c r="C172">
        <f t="shared" si="24"/>
        <v>194724.35651510829</v>
      </c>
      <c r="G172" s="5">
        <v>34104</v>
      </c>
      <c r="H172" s="1">
        <v>703560.83030198992</v>
      </c>
      <c r="I172" s="1">
        <f t="shared" si="25"/>
        <v>374832.62136493862</v>
      </c>
      <c r="M172" s="21">
        <v>34104</v>
      </c>
      <c r="N172" s="12">
        <v>8.7102150537634415</v>
      </c>
      <c r="Q172" s="21">
        <v>34104</v>
      </c>
      <c r="R172" s="12">
        <v>7.36</v>
      </c>
      <c r="U172" s="19">
        <f t="shared" si="21"/>
        <v>34104</v>
      </c>
      <c r="V172" s="12">
        <f t="shared" si="22"/>
        <v>-1.3502150537634412</v>
      </c>
      <c r="Y172" s="19">
        <v>34104</v>
      </c>
      <c r="Z172" s="12">
        <v>6.4617855808209734</v>
      </c>
      <c r="AC172" s="19">
        <v>34104</v>
      </c>
      <c r="AD172" s="12">
        <v>12.373557780331243</v>
      </c>
      <c r="AF172" s="19">
        <f t="shared" si="26"/>
        <v>34104</v>
      </c>
      <c r="AG172" s="12">
        <f t="shared" si="27"/>
        <v>5.9117721995102697</v>
      </c>
      <c r="AJ172" s="19">
        <v>34104</v>
      </c>
      <c r="AK172" s="22">
        <v>104.66293706250819</v>
      </c>
      <c r="AO172" s="21">
        <v>34104</v>
      </c>
      <c r="AP172" s="12">
        <v>83.308621153008559</v>
      </c>
      <c r="AQ172" s="13">
        <v>622.03348880831595</v>
      </c>
      <c r="AR172" s="13">
        <f t="shared" si="28"/>
        <v>331.39770314774421</v>
      </c>
      <c r="AT172" s="21">
        <v>34104</v>
      </c>
      <c r="AU172" s="12">
        <v>29.6</v>
      </c>
      <c r="AV172" s="13">
        <f t="shared" si="23"/>
        <v>137.21857848691761</v>
      </c>
      <c r="AW172" s="13">
        <f t="shared" si="29"/>
        <v>73.105262912582631</v>
      </c>
      <c r="AY172" s="19">
        <v>34104</v>
      </c>
      <c r="AZ172" s="22">
        <v>187.70000000000002</v>
      </c>
      <c r="BA172" s="7"/>
      <c r="BB172" s="7"/>
    </row>
    <row r="173" spans="1:54" x14ac:dyDescent="0.25">
      <c r="A173" s="5">
        <v>34196</v>
      </c>
      <c r="B173" s="1">
        <v>360744.26869800937</v>
      </c>
      <c r="C173">
        <f t="shared" si="24"/>
        <v>191783.23694737343</v>
      </c>
      <c r="G173" s="5">
        <v>34196</v>
      </c>
      <c r="H173" s="1">
        <v>712701.56519140792</v>
      </c>
      <c r="I173" s="1">
        <f t="shared" si="25"/>
        <v>378895.03731600638</v>
      </c>
      <c r="M173" s="21">
        <v>34196</v>
      </c>
      <c r="N173" s="12">
        <v>8.7627240143369178</v>
      </c>
      <c r="Q173" s="21">
        <v>34196</v>
      </c>
      <c r="R173" s="12">
        <v>6.7466666666666661</v>
      </c>
      <c r="U173" s="19">
        <f t="shared" si="21"/>
        <v>34196</v>
      </c>
      <c r="V173" s="12">
        <f t="shared" si="22"/>
        <v>-2.0160573476702517</v>
      </c>
      <c r="Y173" s="19">
        <v>34196</v>
      </c>
      <c r="Z173" s="12">
        <v>6.2617855808209733</v>
      </c>
      <c r="AC173" s="19">
        <v>34196</v>
      </c>
      <c r="AD173" s="12">
        <v>12.273557780331243</v>
      </c>
      <c r="AF173" s="19">
        <f t="shared" si="26"/>
        <v>34196</v>
      </c>
      <c r="AG173" s="12">
        <f t="shared" si="27"/>
        <v>6.0117721995102702</v>
      </c>
      <c r="AJ173" s="19">
        <v>34196</v>
      </c>
      <c r="AK173" s="22">
        <v>100.00214303920869</v>
      </c>
      <c r="AO173" s="21">
        <v>34196</v>
      </c>
      <c r="AP173" s="12">
        <v>85.12941495338103</v>
      </c>
      <c r="AQ173" s="13">
        <v>635.62865704385865</v>
      </c>
      <c r="AR173" s="13">
        <f t="shared" si="28"/>
        <v>337.9206044890264</v>
      </c>
      <c r="AT173" s="21">
        <v>34196</v>
      </c>
      <c r="AU173" s="12">
        <v>31</v>
      </c>
      <c r="AV173" s="13">
        <f t="shared" si="23"/>
        <v>143.70864638832589</v>
      </c>
      <c r="AW173" s="13">
        <f t="shared" si="29"/>
        <v>76.400130987945715</v>
      </c>
      <c r="AY173" s="19">
        <v>34196</v>
      </c>
      <c r="AZ173" s="22">
        <v>188.1</v>
      </c>
      <c r="BA173" s="7"/>
      <c r="BB173" s="7"/>
    </row>
    <row r="174" spans="1:54" x14ac:dyDescent="0.25">
      <c r="A174" s="5">
        <v>34288</v>
      </c>
      <c r="B174" s="1">
        <v>348764.48728285247</v>
      </c>
      <c r="C174">
        <f t="shared" si="24"/>
        <v>184368.89195569296</v>
      </c>
      <c r="G174" s="5">
        <v>34288</v>
      </c>
      <c r="H174" s="1">
        <v>733145.39067437965</v>
      </c>
      <c r="I174" s="1">
        <f t="shared" si="25"/>
        <v>387565.84529042098</v>
      </c>
      <c r="M174" s="21">
        <v>34288</v>
      </c>
      <c r="N174" s="12">
        <v>7.0229390681003592</v>
      </c>
      <c r="Q174" s="21">
        <v>34288</v>
      </c>
      <c r="R174" s="12">
        <v>6.2866666666666662</v>
      </c>
      <c r="U174" s="19">
        <f t="shared" si="21"/>
        <v>34288</v>
      </c>
      <c r="V174" s="12">
        <f t="shared" si="22"/>
        <v>-0.73627240143369299</v>
      </c>
      <c r="Y174" s="19">
        <v>34288</v>
      </c>
      <c r="Z174" s="12">
        <v>5.1617855808209736</v>
      </c>
      <c r="AC174" s="19">
        <v>34288</v>
      </c>
      <c r="AD174" s="12">
        <v>11.073557780331244</v>
      </c>
      <c r="AF174" s="19">
        <f t="shared" si="26"/>
        <v>34288</v>
      </c>
      <c r="AG174" s="12">
        <f t="shared" si="27"/>
        <v>5.9117721995102706</v>
      </c>
      <c r="AJ174" s="19">
        <v>34288</v>
      </c>
      <c r="AK174" s="22">
        <v>101.66678074322813</v>
      </c>
      <c r="AO174" s="21">
        <v>34288</v>
      </c>
      <c r="AP174" s="12">
        <v>94.496591245924336</v>
      </c>
      <c r="AQ174" s="13">
        <v>705.56976600581902</v>
      </c>
      <c r="AR174" s="13">
        <f t="shared" si="28"/>
        <v>372.98842255814225</v>
      </c>
      <c r="AT174" s="21">
        <v>34288</v>
      </c>
      <c r="AU174" s="12">
        <v>32.799999999999997</v>
      </c>
      <c r="AV174" s="13">
        <f t="shared" si="23"/>
        <v>152.0530194044222</v>
      </c>
      <c r="AW174" s="13">
        <f t="shared" si="29"/>
        <v>80.38045078647869</v>
      </c>
      <c r="AY174" s="19">
        <v>34288</v>
      </c>
      <c r="AZ174" s="22">
        <v>189.16666666666666</v>
      </c>
      <c r="BA174" s="7"/>
      <c r="BB174" s="7"/>
    </row>
    <row r="175" spans="1:54" x14ac:dyDescent="0.25">
      <c r="A175" s="5">
        <v>34380</v>
      </c>
      <c r="B175" s="1">
        <v>343144.53014551342</v>
      </c>
      <c r="C175">
        <f t="shared" si="24"/>
        <v>180919.78742294206</v>
      </c>
      <c r="G175" s="5">
        <v>34380</v>
      </c>
      <c r="H175" s="1">
        <v>751467.64129720919</v>
      </c>
      <c r="I175" s="1">
        <f t="shared" si="25"/>
        <v>396204.38029729837</v>
      </c>
      <c r="M175" s="21">
        <v>34380</v>
      </c>
      <c r="N175" s="12">
        <v>5.6957565284178182</v>
      </c>
      <c r="Q175" s="21">
        <v>34380</v>
      </c>
      <c r="R175" s="12">
        <v>6.5</v>
      </c>
      <c r="U175" s="19">
        <f t="shared" si="21"/>
        <v>34380</v>
      </c>
      <c r="V175" s="12">
        <f t="shared" si="22"/>
        <v>0.80424347158218179</v>
      </c>
      <c r="Y175" s="19">
        <v>34380</v>
      </c>
      <c r="Z175" s="12">
        <v>3.9617855808209734</v>
      </c>
      <c r="AC175" s="19">
        <v>34380</v>
      </c>
      <c r="AD175" s="12">
        <v>10.273557780331243</v>
      </c>
      <c r="AF175" s="19">
        <f t="shared" si="26"/>
        <v>34380</v>
      </c>
      <c r="AG175" s="12">
        <f t="shared" si="27"/>
        <v>6.31177219951027</v>
      </c>
      <c r="AJ175" s="19">
        <v>34380</v>
      </c>
      <c r="AK175" s="22">
        <v>101.40776330716996</v>
      </c>
      <c r="AO175" s="21">
        <v>34380</v>
      </c>
      <c r="AP175" s="12">
        <v>103.24100244959489</v>
      </c>
      <c r="AQ175" s="13">
        <v>770.86092715231814</v>
      </c>
      <c r="AR175" s="13">
        <f t="shared" si="28"/>
        <v>406.42931132811151</v>
      </c>
      <c r="AT175" s="21">
        <v>34380</v>
      </c>
      <c r="AU175" s="12">
        <v>34.700000000000003</v>
      </c>
      <c r="AV175" s="13">
        <f t="shared" si="23"/>
        <v>160.86096869919058</v>
      </c>
      <c r="AW175" s="13">
        <f t="shared" si="29"/>
        <v>84.81246152857149</v>
      </c>
      <c r="AY175" s="19">
        <v>34380</v>
      </c>
      <c r="AZ175" s="22">
        <v>189.66666666666666</v>
      </c>
      <c r="BA175" s="7"/>
      <c r="BB175" s="7"/>
    </row>
    <row r="176" spans="1:54" x14ac:dyDescent="0.25">
      <c r="A176" s="5">
        <v>34469</v>
      </c>
      <c r="B176" s="1">
        <v>345965.34132238908</v>
      </c>
      <c r="C176">
        <f t="shared" si="24"/>
        <v>180692.20472966004</v>
      </c>
      <c r="G176" s="5">
        <v>34469</v>
      </c>
      <c r="H176" s="1">
        <v>749604.34511569305</v>
      </c>
      <c r="I176" s="1">
        <f t="shared" si="25"/>
        <v>391506.44765791768</v>
      </c>
      <c r="M176" s="21">
        <v>34469</v>
      </c>
      <c r="N176" s="12">
        <v>5.1544802867383508</v>
      </c>
      <c r="Q176" s="21">
        <v>34469</v>
      </c>
      <c r="R176" s="12">
        <v>7.77</v>
      </c>
      <c r="U176" s="19">
        <f t="shared" si="21"/>
        <v>34469</v>
      </c>
      <c r="V176" s="12">
        <f t="shared" si="22"/>
        <v>2.6155197132616488</v>
      </c>
      <c r="Y176" s="19">
        <v>34469</v>
      </c>
      <c r="Z176" s="12">
        <v>3.7617855808209733</v>
      </c>
      <c r="AC176" s="19">
        <v>34469</v>
      </c>
      <c r="AD176" s="12">
        <v>10.073557780331244</v>
      </c>
      <c r="AF176" s="19">
        <f t="shared" si="26"/>
        <v>34469</v>
      </c>
      <c r="AG176" s="12">
        <f t="shared" si="27"/>
        <v>6.3117721995102709</v>
      </c>
      <c r="AJ176" s="19">
        <v>34469</v>
      </c>
      <c r="AK176" s="22">
        <v>101.90638652698313</v>
      </c>
      <c r="AO176" s="21">
        <v>34469</v>
      </c>
      <c r="AP176" s="12">
        <v>96.796683625400419</v>
      </c>
      <c r="AQ176" s="13">
        <v>722.74367271061465</v>
      </c>
      <c r="AR176" s="13">
        <f t="shared" si="28"/>
        <v>377.47754493938783</v>
      </c>
      <c r="AT176" s="21">
        <v>34469</v>
      </c>
      <c r="AU176" s="12">
        <v>34.700000000000003</v>
      </c>
      <c r="AV176" s="13">
        <f t="shared" si="23"/>
        <v>160.86096869919058</v>
      </c>
      <c r="AW176" s="13">
        <f t="shared" si="29"/>
        <v>84.015129891638523</v>
      </c>
      <c r="AY176" s="19">
        <v>34469</v>
      </c>
      <c r="AZ176" s="22">
        <v>191.46666666666667</v>
      </c>
      <c r="BA176" s="7"/>
      <c r="BB176" s="7"/>
    </row>
    <row r="177" spans="1:54" x14ac:dyDescent="0.25">
      <c r="A177" s="5">
        <v>34561</v>
      </c>
      <c r="B177" s="1">
        <v>331417.14850155928</v>
      </c>
      <c r="C177">
        <f t="shared" si="24"/>
        <v>172583.13582792535</v>
      </c>
      <c r="G177" s="5">
        <v>34561</v>
      </c>
      <c r="H177" s="1">
        <v>744275.64816719864</v>
      </c>
      <c r="I177" s="1">
        <f t="shared" si="25"/>
        <v>387576.27920527617</v>
      </c>
      <c r="M177" s="21">
        <v>34561</v>
      </c>
      <c r="N177" s="12">
        <v>5</v>
      </c>
      <c r="Q177" s="21">
        <v>34561</v>
      </c>
      <c r="R177" s="12">
        <v>8.6</v>
      </c>
      <c r="U177" s="19">
        <f t="shared" si="21"/>
        <v>34561</v>
      </c>
      <c r="V177" s="12">
        <f t="shared" si="22"/>
        <v>3.5999999999999996</v>
      </c>
      <c r="Y177" s="19">
        <v>34561</v>
      </c>
      <c r="Z177" s="12">
        <v>3.7617855808209733</v>
      </c>
      <c r="AC177" s="19">
        <v>34561</v>
      </c>
      <c r="AD177" s="12">
        <v>10.073557780331244</v>
      </c>
      <c r="AF177" s="19">
        <f t="shared" si="26"/>
        <v>34561</v>
      </c>
      <c r="AG177" s="12">
        <f t="shared" si="27"/>
        <v>6.3117721995102709</v>
      </c>
      <c r="AJ177" s="19">
        <v>34561</v>
      </c>
      <c r="AK177" s="22">
        <v>102.99945454708568</v>
      </c>
      <c r="AO177" s="21">
        <v>34561</v>
      </c>
      <c r="AP177" s="12">
        <v>89.758809120030151</v>
      </c>
      <c r="AQ177" s="13">
        <v>670.19456588612286</v>
      </c>
      <c r="AR177" s="13">
        <f t="shared" si="28"/>
        <v>348.99907961436708</v>
      </c>
      <c r="AT177" s="21">
        <v>34561</v>
      </c>
      <c r="AU177" s="12">
        <v>34.200000000000003</v>
      </c>
      <c r="AV177" s="13">
        <f t="shared" si="23"/>
        <v>158.54308730583048</v>
      </c>
      <c r="AW177" s="13">
        <f t="shared" si="29"/>
        <v>82.560191271913112</v>
      </c>
      <c r="AY177" s="19">
        <v>34561</v>
      </c>
      <c r="AZ177" s="22">
        <v>192.03333333333333</v>
      </c>
      <c r="BA177" s="7"/>
      <c r="BB177" s="7"/>
    </row>
    <row r="178" spans="1:54" x14ac:dyDescent="0.25">
      <c r="A178" s="5">
        <v>34653</v>
      </c>
      <c r="B178" s="1">
        <v>326863.12001170305</v>
      </c>
      <c r="C178">
        <f t="shared" si="24"/>
        <v>169242.20918797186</v>
      </c>
      <c r="G178" s="5">
        <v>34653</v>
      </c>
      <c r="H178" s="1">
        <v>745674.81950516882</v>
      </c>
      <c r="I178" s="1">
        <f t="shared" si="25"/>
        <v>386093.27899818885</v>
      </c>
      <c r="M178" s="21">
        <v>34653</v>
      </c>
      <c r="N178" s="12">
        <v>5</v>
      </c>
      <c r="Q178" s="21">
        <v>34653</v>
      </c>
      <c r="R178" s="12">
        <v>8.9033333333333342</v>
      </c>
      <c r="U178" s="19">
        <f t="shared" si="21"/>
        <v>34653</v>
      </c>
      <c r="V178" s="12">
        <f t="shared" si="22"/>
        <v>3.9033333333333342</v>
      </c>
      <c r="Y178" s="19">
        <v>34653</v>
      </c>
      <c r="Z178" s="12">
        <v>3.6617855808209736</v>
      </c>
      <c r="AC178" s="19">
        <v>34653</v>
      </c>
      <c r="AD178" s="12">
        <v>10.473557780331245</v>
      </c>
      <c r="AF178" s="19">
        <f t="shared" si="26"/>
        <v>34653</v>
      </c>
      <c r="AG178" s="12">
        <f t="shared" si="27"/>
        <v>6.8117721995102709</v>
      </c>
      <c r="AJ178" s="19">
        <v>34653</v>
      </c>
      <c r="AK178" s="22">
        <v>103.52494713047241</v>
      </c>
      <c r="AO178" s="21">
        <v>34653</v>
      </c>
      <c r="AP178" s="12">
        <v>90.107405313736578</v>
      </c>
      <c r="AQ178" s="13">
        <v>672.79739982522085</v>
      </c>
      <c r="AR178" s="13">
        <f t="shared" si="28"/>
        <v>348.3590264887232</v>
      </c>
      <c r="AT178" s="21">
        <v>34653</v>
      </c>
      <c r="AU178" s="12">
        <v>34.700000000000003</v>
      </c>
      <c r="AV178" s="13">
        <f t="shared" si="23"/>
        <v>160.86096869919058</v>
      </c>
      <c r="AW178" s="13">
        <f t="shared" si="29"/>
        <v>83.290111511489755</v>
      </c>
      <c r="AY178" s="19">
        <v>34653</v>
      </c>
      <c r="AZ178" s="22">
        <v>193.13333333333335</v>
      </c>
      <c r="BA178" s="7"/>
      <c r="BB178" s="7"/>
    </row>
    <row r="179" spans="1:54" x14ac:dyDescent="0.25">
      <c r="A179" s="5">
        <v>34745</v>
      </c>
      <c r="B179" s="1">
        <v>326780.79218933656</v>
      </c>
      <c r="C179">
        <f t="shared" si="24"/>
        <v>168328.01795467196</v>
      </c>
      <c r="G179" s="5">
        <v>34745</v>
      </c>
      <c r="H179" s="1">
        <v>750858.84155473358</v>
      </c>
      <c r="I179" s="1">
        <f t="shared" si="25"/>
        <v>386774.81536129816</v>
      </c>
      <c r="M179" s="21">
        <v>34745</v>
      </c>
      <c r="N179" s="12">
        <v>5.258064516129032</v>
      </c>
      <c r="Q179" s="21">
        <v>34745</v>
      </c>
      <c r="R179" s="12">
        <v>8.8666666666666671</v>
      </c>
      <c r="U179" s="19">
        <f t="shared" ref="U179:U242" si="30">Q179</f>
        <v>34745</v>
      </c>
      <c r="V179" s="12">
        <f t="shared" si="22"/>
        <v>3.6086021505376351</v>
      </c>
      <c r="Y179" s="19">
        <v>34745</v>
      </c>
      <c r="Z179" s="12">
        <v>3.8617855808209733</v>
      </c>
      <c r="AC179" s="19">
        <v>34745</v>
      </c>
      <c r="AD179" s="12">
        <v>10.373557780331243</v>
      </c>
      <c r="AF179" s="19">
        <f t="shared" si="26"/>
        <v>34745</v>
      </c>
      <c r="AG179" s="12">
        <f t="shared" si="27"/>
        <v>6.5117721995102702</v>
      </c>
      <c r="AJ179" s="19">
        <v>34745</v>
      </c>
      <c r="AK179" s="22">
        <v>104.29481202935237</v>
      </c>
      <c r="AO179" s="21">
        <v>34745</v>
      </c>
      <c r="AP179" s="12">
        <v>84.33201432070851</v>
      </c>
      <c r="AQ179" s="13">
        <v>629.67477267205686</v>
      </c>
      <c r="AR179" s="13">
        <f t="shared" si="28"/>
        <v>324.35170295607321</v>
      </c>
      <c r="AT179" s="21">
        <v>34745</v>
      </c>
      <c r="AU179" s="12">
        <v>35.5</v>
      </c>
      <c r="AV179" s="13">
        <f t="shared" si="23"/>
        <v>164.56957892856673</v>
      </c>
      <c r="AW179" s="13">
        <f t="shared" si="29"/>
        <v>84.77141771732488</v>
      </c>
      <c r="AY179" s="19">
        <v>34745</v>
      </c>
      <c r="AZ179" s="22">
        <v>194.13333333333335</v>
      </c>
      <c r="BA179" s="7"/>
      <c r="BB179" s="7"/>
    </row>
    <row r="180" spans="1:54" x14ac:dyDescent="0.25">
      <c r="A180" s="5">
        <v>34834</v>
      </c>
      <c r="B180" s="1">
        <v>334308.37163177482</v>
      </c>
      <c r="C180">
        <f t="shared" si="24"/>
        <v>170710.65785452331</v>
      </c>
      <c r="G180" s="5">
        <v>34834</v>
      </c>
      <c r="H180" s="1">
        <v>755146.65600891563</v>
      </c>
      <c r="I180" s="1">
        <f t="shared" si="25"/>
        <v>385606.80306838243</v>
      </c>
      <c r="M180" s="21">
        <v>34834</v>
      </c>
      <c r="N180" s="12">
        <v>6</v>
      </c>
      <c r="Q180" s="21">
        <v>34834</v>
      </c>
      <c r="R180" s="12">
        <v>8.3933333333333326</v>
      </c>
      <c r="U180" s="19">
        <f t="shared" si="30"/>
        <v>34834</v>
      </c>
      <c r="V180" s="12">
        <f t="shared" ref="V180:V243" si="31">IF(M180=Q180,R180-N180,"HJÆLP")</f>
        <v>2.3933333333333326</v>
      </c>
      <c r="Y180" s="19">
        <v>34834</v>
      </c>
      <c r="Z180" s="12">
        <v>4.5617855808209731</v>
      </c>
      <c r="AC180" s="19">
        <v>34834</v>
      </c>
      <c r="AD180" s="12">
        <v>10.973557780331245</v>
      </c>
      <c r="AF180" s="19">
        <f t="shared" si="26"/>
        <v>34834</v>
      </c>
      <c r="AG180" s="12">
        <f t="shared" si="27"/>
        <v>6.4117721995102714</v>
      </c>
      <c r="AJ180" s="19">
        <v>34834</v>
      </c>
      <c r="AK180" s="22">
        <v>107.26053253227376</v>
      </c>
      <c r="AO180" s="21">
        <v>34834</v>
      </c>
      <c r="AP180" s="12">
        <v>90.295835688713026</v>
      </c>
      <c r="AQ180" s="13">
        <v>674.20433708959808</v>
      </c>
      <c r="AR180" s="13">
        <f t="shared" si="28"/>
        <v>344.27455510958202</v>
      </c>
      <c r="AT180" s="21">
        <v>34834</v>
      </c>
      <c r="AU180" s="12">
        <v>36.799999999999997</v>
      </c>
      <c r="AV180" s="13">
        <f t="shared" si="23"/>
        <v>170.59607055130294</v>
      </c>
      <c r="AW180" s="13">
        <f t="shared" si="29"/>
        <v>87.11288709002703</v>
      </c>
      <c r="AY180" s="19">
        <v>34834</v>
      </c>
      <c r="AZ180" s="22">
        <v>195.83333333333334</v>
      </c>
      <c r="BA180" s="7"/>
      <c r="BB180" s="7"/>
    </row>
    <row r="181" spans="1:54" x14ac:dyDescent="0.25">
      <c r="A181" s="5">
        <v>34926</v>
      </c>
      <c r="B181" s="1">
        <v>331085.67069045181</v>
      </c>
      <c r="C181">
        <f t="shared" si="24"/>
        <v>169295.55344662612</v>
      </c>
      <c r="G181" s="5">
        <v>34926</v>
      </c>
      <c r="H181" s="1">
        <v>760359.80723276152</v>
      </c>
      <c r="I181" s="1">
        <f t="shared" si="25"/>
        <v>388798.26516077796</v>
      </c>
      <c r="M181" s="21">
        <v>34926</v>
      </c>
      <c r="N181" s="12">
        <v>5.3978494623655919</v>
      </c>
      <c r="Q181" s="21">
        <v>34926</v>
      </c>
      <c r="R181" s="12">
        <v>8.1</v>
      </c>
      <c r="U181" s="19">
        <f t="shared" si="30"/>
        <v>34926</v>
      </c>
      <c r="V181" s="12">
        <f t="shared" si="31"/>
        <v>2.7021505376344077</v>
      </c>
      <c r="Y181" s="19">
        <v>34926</v>
      </c>
      <c r="Z181" s="12">
        <v>4.3617855808209738</v>
      </c>
      <c r="AC181" s="19">
        <v>34926</v>
      </c>
      <c r="AD181" s="12">
        <v>10.773557780331243</v>
      </c>
      <c r="AF181" s="19">
        <f t="shared" si="26"/>
        <v>34926</v>
      </c>
      <c r="AG181" s="12">
        <f t="shared" si="27"/>
        <v>6.4117721995102697</v>
      </c>
      <c r="AJ181" s="19">
        <v>34926</v>
      </c>
      <c r="AK181" s="22">
        <v>106.74988091371243</v>
      </c>
      <c r="AO181" s="21">
        <v>34926</v>
      </c>
      <c r="AP181" s="12">
        <v>95.411720369323547</v>
      </c>
      <c r="AQ181" s="13">
        <v>712.4026838174417</v>
      </c>
      <c r="AR181" s="13">
        <f t="shared" si="28"/>
        <v>364.276129444746</v>
      </c>
      <c r="AT181" s="21">
        <v>34926</v>
      </c>
      <c r="AU181" s="12">
        <v>37.700000000000003</v>
      </c>
      <c r="AV181" s="13">
        <f t="shared" si="23"/>
        <v>174.76825705935116</v>
      </c>
      <c r="AW181" s="13">
        <f t="shared" si="29"/>
        <v>89.365053890924401</v>
      </c>
      <c r="AY181" s="19">
        <v>34926</v>
      </c>
      <c r="AZ181" s="22">
        <v>195.56666666666669</v>
      </c>
      <c r="BA181" s="7"/>
      <c r="BB181" s="7"/>
    </row>
    <row r="182" spans="1:54" x14ac:dyDescent="0.25">
      <c r="A182" s="5">
        <v>35018</v>
      </c>
      <c r="B182" s="1">
        <v>337843.05168943427</v>
      </c>
      <c r="C182">
        <f t="shared" si="24"/>
        <v>171726.39021828241</v>
      </c>
      <c r="G182" s="5">
        <v>35018</v>
      </c>
      <c r="H182" s="1">
        <v>773847.58589739981</v>
      </c>
      <c r="I182" s="1">
        <f t="shared" si="25"/>
        <v>393348.484868214</v>
      </c>
      <c r="M182" s="21">
        <v>35018</v>
      </c>
      <c r="N182" s="12">
        <v>4.7641577060931901</v>
      </c>
      <c r="Q182" s="21">
        <v>35018</v>
      </c>
      <c r="R182" s="12">
        <v>7.456666666666667</v>
      </c>
      <c r="U182" s="19">
        <f t="shared" si="30"/>
        <v>35018</v>
      </c>
      <c r="V182" s="12">
        <f t="shared" si="31"/>
        <v>2.6925089605734769</v>
      </c>
      <c r="Y182" s="19">
        <v>35018</v>
      </c>
      <c r="Z182" s="12">
        <v>3.6617855808209736</v>
      </c>
      <c r="AC182" s="19">
        <v>35018</v>
      </c>
      <c r="AD182" s="12">
        <v>10.073557780331244</v>
      </c>
      <c r="AF182" s="19">
        <f t="shared" si="26"/>
        <v>35018</v>
      </c>
      <c r="AG182" s="12">
        <f t="shared" si="27"/>
        <v>6.4117721995102706</v>
      </c>
      <c r="AJ182" s="19">
        <v>35018</v>
      </c>
      <c r="AK182" s="22">
        <v>107.25217739099928</v>
      </c>
      <c r="AO182" s="21">
        <v>35018</v>
      </c>
      <c r="AP182" s="12">
        <v>100</v>
      </c>
      <c r="AQ182" s="13">
        <v>746.66160620502865</v>
      </c>
      <c r="AR182" s="13">
        <f t="shared" si="28"/>
        <v>379.52978966707656</v>
      </c>
      <c r="AT182" s="21">
        <v>35018</v>
      </c>
      <c r="AU182" s="12">
        <v>38.799999999999997</v>
      </c>
      <c r="AV182" s="13">
        <f t="shared" si="23"/>
        <v>179.86759612474333</v>
      </c>
      <c r="AW182" s="13">
        <f t="shared" si="29"/>
        <v>91.427107484620464</v>
      </c>
      <c r="AY182" s="19">
        <v>35018</v>
      </c>
      <c r="AZ182" s="22">
        <v>196.73333333333335</v>
      </c>
      <c r="BA182" s="7"/>
      <c r="BB182" s="7"/>
    </row>
    <row r="183" spans="1:54" x14ac:dyDescent="0.25">
      <c r="A183" s="5">
        <v>35110</v>
      </c>
      <c r="B183" s="1">
        <v>345690.19307395339</v>
      </c>
      <c r="C183">
        <f t="shared" si="24"/>
        <v>174855.9398451965</v>
      </c>
      <c r="G183" s="5">
        <v>35110</v>
      </c>
      <c r="H183" s="1">
        <v>790075.44888941629</v>
      </c>
      <c r="I183" s="1">
        <f t="shared" si="25"/>
        <v>399633.50980749441</v>
      </c>
      <c r="M183" s="21">
        <v>35110</v>
      </c>
      <c r="N183" s="12">
        <v>3.9973118279569895</v>
      </c>
      <c r="Q183" s="21">
        <v>35110</v>
      </c>
      <c r="R183" s="12">
        <v>7.3966666666666674</v>
      </c>
      <c r="U183" s="19">
        <f t="shared" si="30"/>
        <v>35110</v>
      </c>
      <c r="V183" s="12">
        <f t="shared" si="31"/>
        <v>3.3993548387096779</v>
      </c>
      <c r="Y183" s="19">
        <v>35110</v>
      </c>
      <c r="Z183" s="12">
        <v>3.1617855808209736</v>
      </c>
      <c r="AC183" s="19">
        <v>35110</v>
      </c>
      <c r="AD183" s="12">
        <v>9.4735577803312445</v>
      </c>
      <c r="AF183" s="19">
        <f t="shared" si="26"/>
        <v>35110</v>
      </c>
      <c r="AG183" s="12">
        <f t="shared" si="27"/>
        <v>6.3117721995102709</v>
      </c>
      <c r="AJ183" s="19">
        <v>35110</v>
      </c>
      <c r="AK183" s="22">
        <v>106.52590253906364</v>
      </c>
      <c r="AO183" s="21">
        <v>35110</v>
      </c>
      <c r="AP183" s="12">
        <v>106</v>
      </c>
      <c r="AQ183" s="13">
        <v>791.46130257733023</v>
      </c>
      <c r="AR183" s="13">
        <f t="shared" si="28"/>
        <v>400.33449801584749</v>
      </c>
      <c r="AT183" s="21">
        <v>35110</v>
      </c>
      <c r="AU183" s="12">
        <v>39.4</v>
      </c>
      <c r="AV183" s="13">
        <f t="shared" si="23"/>
        <v>182.64905379677546</v>
      </c>
      <c r="AW183" s="13">
        <f t="shared" si="29"/>
        <v>92.386977135445363</v>
      </c>
      <c r="AY183" s="19">
        <v>35110</v>
      </c>
      <c r="AZ183" s="22">
        <v>197.69999999999996</v>
      </c>
      <c r="BA183" s="7"/>
      <c r="BB183" s="7"/>
    </row>
    <row r="184" spans="1:54" x14ac:dyDescent="0.25">
      <c r="A184" s="5">
        <v>35200</v>
      </c>
      <c r="B184" s="1">
        <v>354516.60224030638</v>
      </c>
      <c r="C184">
        <f t="shared" si="24"/>
        <v>177524.58800215641</v>
      </c>
      <c r="G184" s="5">
        <v>35200</v>
      </c>
      <c r="H184" s="1">
        <v>796948.9630472865</v>
      </c>
      <c r="I184" s="1">
        <f t="shared" si="25"/>
        <v>399073.09116038377</v>
      </c>
      <c r="M184" s="21">
        <v>35200</v>
      </c>
      <c r="N184" s="12">
        <v>3.35</v>
      </c>
      <c r="Q184" s="21">
        <v>35200</v>
      </c>
      <c r="R184" s="12">
        <v>7.3633333333333333</v>
      </c>
      <c r="U184" s="19">
        <f t="shared" si="30"/>
        <v>35200</v>
      </c>
      <c r="V184" s="12">
        <f t="shared" si="31"/>
        <v>4.0133333333333336</v>
      </c>
      <c r="Y184" s="19">
        <v>35200</v>
      </c>
      <c r="Z184" s="12">
        <v>2.6617855808209736</v>
      </c>
      <c r="AC184" s="19">
        <v>35200</v>
      </c>
      <c r="AD184" s="12">
        <v>8.7735577803312434</v>
      </c>
      <c r="AF184" s="19">
        <f t="shared" si="26"/>
        <v>35200</v>
      </c>
      <c r="AG184" s="12">
        <f t="shared" si="27"/>
        <v>6.1117721995102698</v>
      </c>
      <c r="AJ184" s="19">
        <v>35200</v>
      </c>
      <c r="AK184" s="22">
        <v>105.23357658804279</v>
      </c>
      <c r="AO184" s="21">
        <v>35200</v>
      </c>
      <c r="AP184" s="12">
        <v>112</v>
      </c>
      <c r="AQ184" s="13">
        <v>836.26099894963204</v>
      </c>
      <c r="AR184" s="13">
        <f t="shared" si="28"/>
        <v>418.75863743096249</v>
      </c>
      <c r="AT184" s="21">
        <v>35200</v>
      </c>
      <c r="AU184" s="12">
        <v>40.4</v>
      </c>
      <c r="AV184" s="13">
        <f t="shared" ref="AV184:AV247" si="32">AU184/$AU$119*100</f>
        <v>187.28481658349565</v>
      </c>
      <c r="AW184" s="13">
        <f t="shared" si="29"/>
        <v>93.783082916122012</v>
      </c>
      <c r="AY184" s="19">
        <v>35200</v>
      </c>
      <c r="AZ184" s="22">
        <v>199.70000000000002</v>
      </c>
      <c r="BA184" s="7"/>
      <c r="BB184" s="7"/>
    </row>
    <row r="185" spans="1:54" x14ac:dyDescent="0.25">
      <c r="A185" s="5">
        <v>35292</v>
      </c>
      <c r="B185" s="1">
        <v>351951.44061709533</v>
      </c>
      <c r="C185">
        <f t="shared" si="24"/>
        <v>175887.7764203375</v>
      </c>
      <c r="G185" s="5">
        <v>35292</v>
      </c>
      <c r="H185" s="1">
        <v>815103.23543176148</v>
      </c>
      <c r="I185" s="1">
        <f t="shared" si="25"/>
        <v>407347.94374400878</v>
      </c>
      <c r="M185" s="21">
        <v>35292</v>
      </c>
      <c r="N185" s="12">
        <v>3.25</v>
      </c>
      <c r="Q185" s="21">
        <v>35292</v>
      </c>
      <c r="R185" s="12">
        <v>7.2033333333333331</v>
      </c>
      <c r="U185" s="19">
        <f t="shared" si="30"/>
        <v>35292</v>
      </c>
      <c r="V185" s="12">
        <f t="shared" si="31"/>
        <v>3.9533333333333331</v>
      </c>
      <c r="Y185" s="19">
        <v>35292</v>
      </c>
      <c r="Z185" s="12">
        <v>2.6617855808209736</v>
      </c>
      <c r="AC185" s="19">
        <v>35292</v>
      </c>
      <c r="AD185" s="12">
        <v>8.7735577803312434</v>
      </c>
      <c r="AF185" s="19">
        <f t="shared" si="26"/>
        <v>35292</v>
      </c>
      <c r="AG185" s="12">
        <f t="shared" si="27"/>
        <v>6.1117721995102698</v>
      </c>
      <c r="AJ185" s="19">
        <v>35292</v>
      </c>
      <c r="AK185" s="22">
        <v>105.63750738101635</v>
      </c>
      <c r="AO185" s="21">
        <v>35292</v>
      </c>
      <c r="AP185" s="12">
        <v>119</v>
      </c>
      <c r="AQ185" s="13">
        <v>888.52731138398406</v>
      </c>
      <c r="AR185" s="13">
        <f t="shared" si="28"/>
        <v>444.0416348745548</v>
      </c>
      <c r="AT185" s="21">
        <v>35292</v>
      </c>
      <c r="AU185" s="12">
        <v>41.6</v>
      </c>
      <c r="AV185" s="13">
        <f t="shared" si="32"/>
        <v>192.84773192755989</v>
      </c>
      <c r="AW185" s="13">
        <f t="shared" si="29"/>
        <v>96.375678124717595</v>
      </c>
      <c r="AY185" s="19">
        <v>35292</v>
      </c>
      <c r="AZ185" s="22">
        <v>200.1</v>
      </c>
      <c r="BA185" s="7"/>
      <c r="BB185" s="7"/>
    </row>
    <row r="186" spans="1:54" x14ac:dyDescent="0.25">
      <c r="A186" s="5">
        <v>35384</v>
      </c>
      <c r="B186" s="1">
        <v>357150.009295216</v>
      </c>
      <c r="C186">
        <f t="shared" si="24"/>
        <v>177333.66896485403</v>
      </c>
      <c r="G186" s="5">
        <v>35384</v>
      </c>
      <c r="H186" s="1">
        <v>820819.35039819498</v>
      </c>
      <c r="I186" s="1">
        <f t="shared" si="25"/>
        <v>407556.77775481384</v>
      </c>
      <c r="M186" s="21">
        <v>35384</v>
      </c>
      <c r="N186" s="12">
        <v>3.25</v>
      </c>
      <c r="Q186" s="21">
        <v>35384</v>
      </c>
      <c r="R186" s="12">
        <v>6.6633333333333331</v>
      </c>
      <c r="U186" s="19">
        <f t="shared" si="30"/>
        <v>35384</v>
      </c>
      <c r="V186" s="12">
        <f t="shared" si="31"/>
        <v>3.4133333333333331</v>
      </c>
      <c r="Y186" s="19">
        <v>35384</v>
      </c>
      <c r="Z186" s="12">
        <v>2.6617855808209736</v>
      </c>
      <c r="AC186" s="19">
        <v>35384</v>
      </c>
      <c r="AD186" s="12">
        <v>8.4735577803312445</v>
      </c>
      <c r="AF186" s="19">
        <f t="shared" si="26"/>
        <v>35384</v>
      </c>
      <c r="AG186" s="12">
        <f t="shared" si="27"/>
        <v>5.8117721995102709</v>
      </c>
      <c r="AJ186" s="19">
        <v>35384</v>
      </c>
      <c r="AK186" s="22">
        <v>105.2871845387706</v>
      </c>
      <c r="AO186" s="21">
        <v>35384</v>
      </c>
      <c r="AP186" s="12">
        <v>130</v>
      </c>
      <c r="AQ186" s="13">
        <v>970.66008806653713</v>
      </c>
      <c r="AR186" s="13">
        <f t="shared" si="28"/>
        <v>481.95634958616546</v>
      </c>
      <c r="AT186" s="21">
        <v>35384</v>
      </c>
      <c r="AU186" s="12">
        <v>43.3</v>
      </c>
      <c r="AV186" s="13">
        <f t="shared" si="32"/>
        <v>200.72852866498417</v>
      </c>
      <c r="AW186" s="13">
        <f t="shared" si="29"/>
        <v>99.666598145473785</v>
      </c>
      <c r="AY186" s="19">
        <v>35384</v>
      </c>
      <c r="AZ186" s="22">
        <v>201.39999999999998</v>
      </c>
      <c r="BA186" s="7"/>
      <c r="BB186" s="7"/>
    </row>
    <row r="187" spans="1:54" x14ac:dyDescent="0.25">
      <c r="A187" s="5">
        <v>35476</v>
      </c>
      <c r="B187" s="1">
        <v>374560.17720410484</v>
      </c>
      <c r="C187">
        <f t="shared" si="24"/>
        <v>185425.83029906178</v>
      </c>
      <c r="G187" s="5">
        <v>35476</v>
      </c>
      <c r="H187" s="1">
        <v>831064.08099286759</v>
      </c>
      <c r="I187" s="1">
        <f t="shared" si="25"/>
        <v>411417.86187765718</v>
      </c>
      <c r="M187" s="21">
        <v>35476</v>
      </c>
      <c r="N187" s="12">
        <v>3.25</v>
      </c>
      <c r="Q187" s="21">
        <v>35476</v>
      </c>
      <c r="R187" s="12">
        <v>6.456666666666667</v>
      </c>
      <c r="U187" s="19">
        <f t="shared" si="30"/>
        <v>35476</v>
      </c>
      <c r="V187" s="12">
        <f t="shared" si="31"/>
        <v>3.206666666666667</v>
      </c>
      <c r="Y187" s="19">
        <v>35476</v>
      </c>
      <c r="Z187" s="12">
        <v>2.5617855808209735</v>
      </c>
      <c r="AC187" s="19">
        <v>35476</v>
      </c>
      <c r="AD187" s="12">
        <v>7.9735577803312436</v>
      </c>
      <c r="AF187" s="19">
        <f t="shared" si="26"/>
        <v>35476</v>
      </c>
      <c r="AG187" s="12">
        <f t="shared" si="27"/>
        <v>5.4117721995102706</v>
      </c>
      <c r="AJ187" s="19">
        <v>35476</v>
      </c>
      <c r="AK187" s="22">
        <v>103.83353331332698</v>
      </c>
      <c r="AO187" s="21">
        <v>35476</v>
      </c>
      <c r="AP187" s="12">
        <v>147</v>
      </c>
      <c r="AQ187" s="13">
        <v>1097.592561121392</v>
      </c>
      <c r="AR187" s="13">
        <f t="shared" si="28"/>
        <v>543.36265402049116</v>
      </c>
      <c r="AT187" s="21">
        <v>35476</v>
      </c>
      <c r="AU187" s="12">
        <v>44.4</v>
      </c>
      <c r="AV187" s="13">
        <f t="shared" si="32"/>
        <v>205.82786773037637</v>
      </c>
      <c r="AW187" s="13">
        <f t="shared" si="29"/>
        <v>101.89498402493879</v>
      </c>
      <c r="AY187" s="19">
        <v>35476</v>
      </c>
      <c r="AZ187" s="22">
        <v>202</v>
      </c>
      <c r="BA187" s="7"/>
      <c r="BB187" s="7"/>
    </row>
    <row r="188" spans="1:54" x14ac:dyDescent="0.25">
      <c r="A188" s="5">
        <v>35565</v>
      </c>
      <c r="B188" s="1">
        <v>384582.50631641434</v>
      </c>
      <c r="C188">
        <f t="shared" si="24"/>
        <v>188705.84215722</v>
      </c>
      <c r="G188" s="5">
        <v>35565</v>
      </c>
      <c r="H188" s="1">
        <v>845330.57958328805</v>
      </c>
      <c r="I188" s="1">
        <f t="shared" si="25"/>
        <v>414784.38644911093</v>
      </c>
      <c r="M188" s="21">
        <v>35565</v>
      </c>
      <c r="N188" s="12">
        <v>3.25</v>
      </c>
      <c r="Q188" s="21">
        <v>35565</v>
      </c>
      <c r="R188" s="12">
        <v>6.46</v>
      </c>
      <c r="U188" s="19">
        <f t="shared" si="30"/>
        <v>35565</v>
      </c>
      <c r="V188" s="12">
        <f t="shared" si="31"/>
        <v>3.21</v>
      </c>
      <c r="Y188" s="19">
        <v>35565</v>
      </c>
      <c r="Z188" s="12">
        <v>2.5617855808209735</v>
      </c>
      <c r="AC188" s="19">
        <v>35565</v>
      </c>
      <c r="AD188" s="12">
        <v>8.0735577803312442</v>
      </c>
      <c r="AF188" s="19">
        <f t="shared" si="26"/>
        <v>35565</v>
      </c>
      <c r="AG188" s="12">
        <f t="shared" si="27"/>
        <v>5.5117721995102702</v>
      </c>
      <c r="AJ188" s="19">
        <v>35565</v>
      </c>
      <c r="AK188" s="22">
        <v>103.53619717485746</v>
      </c>
      <c r="AO188" s="21">
        <v>35565</v>
      </c>
      <c r="AP188" s="12">
        <v>161</v>
      </c>
      <c r="AQ188" s="13">
        <v>1202.125185990096</v>
      </c>
      <c r="AR188" s="13">
        <f t="shared" si="28"/>
        <v>589.85534150642604</v>
      </c>
      <c r="AT188" s="21">
        <v>35565</v>
      </c>
      <c r="AU188" s="12">
        <v>45.6</v>
      </c>
      <c r="AV188" s="13">
        <f t="shared" si="32"/>
        <v>211.39078307444063</v>
      </c>
      <c r="AW188" s="13">
        <f t="shared" si="29"/>
        <v>103.7246236871642</v>
      </c>
      <c r="AY188" s="19">
        <v>35565</v>
      </c>
      <c r="AZ188" s="22">
        <v>203.79999999999998</v>
      </c>
      <c r="BA188" s="7"/>
      <c r="BB188" s="7"/>
    </row>
    <row r="189" spans="1:54" x14ac:dyDescent="0.25">
      <c r="A189" s="5">
        <v>35657</v>
      </c>
      <c r="B189" s="1">
        <v>384708.16457160545</v>
      </c>
      <c r="C189">
        <f t="shared" si="24"/>
        <v>187815.21459964462</v>
      </c>
      <c r="G189" s="5">
        <v>35657</v>
      </c>
      <c r="H189" s="1">
        <v>864892.76205801754</v>
      </c>
      <c r="I189" s="1">
        <f t="shared" si="25"/>
        <v>422242.19465810456</v>
      </c>
      <c r="M189" s="21">
        <v>35657</v>
      </c>
      <c r="N189" s="12">
        <v>3.25</v>
      </c>
      <c r="Q189" s="21">
        <v>35657</v>
      </c>
      <c r="R189" s="12">
        <v>6.07</v>
      </c>
      <c r="U189" s="19">
        <f t="shared" si="30"/>
        <v>35657</v>
      </c>
      <c r="V189" s="12">
        <f t="shared" si="31"/>
        <v>2.8200000000000003</v>
      </c>
      <c r="Y189" s="19">
        <v>35657</v>
      </c>
      <c r="Z189" s="12">
        <v>2.5617855808209735</v>
      </c>
      <c r="AC189" s="19">
        <v>35657</v>
      </c>
      <c r="AD189" s="12">
        <v>7.873557780331244</v>
      </c>
      <c r="AF189" s="19">
        <f t="shared" si="26"/>
        <v>35657</v>
      </c>
      <c r="AG189" s="12">
        <f t="shared" si="27"/>
        <v>5.3117721995102709</v>
      </c>
      <c r="AJ189" s="19">
        <v>35657</v>
      </c>
      <c r="AK189" s="22">
        <v>101.65385452533316</v>
      </c>
      <c r="AO189" s="21">
        <v>35657</v>
      </c>
      <c r="AP189" s="12">
        <v>179</v>
      </c>
      <c r="AQ189" s="13">
        <v>1336.5242751070011</v>
      </c>
      <c r="AR189" s="13">
        <f t="shared" si="28"/>
        <v>652.49354358356436</v>
      </c>
      <c r="AT189" s="21">
        <v>35657</v>
      </c>
      <c r="AU189" s="12">
        <v>46.6</v>
      </c>
      <c r="AV189" s="13">
        <f t="shared" si="32"/>
        <v>216.0265458611608</v>
      </c>
      <c r="AW189" s="13">
        <f t="shared" si="29"/>
        <v>105.46454639275547</v>
      </c>
      <c r="AY189" s="19">
        <v>35657</v>
      </c>
      <c r="AZ189" s="22">
        <v>204.83333333333334</v>
      </c>
      <c r="BA189" s="7"/>
      <c r="BB189" s="7"/>
    </row>
    <row r="190" spans="1:54" x14ac:dyDescent="0.25">
      <c r="A190" s="5">
        <v>35749</v>
      </c>
      <c r="B190" s="1">
        <v>389302.27371182415</v>
      </c>
      <c r="C190">
        <f t="shared" si="24"/>
        <v>189257.30370044927</v>
      </c>
      <c r="G190" s="5">
        <v>35749</v>
      </c>
      <c r="H190" s="1">
        <v>882479.98651648674</v>
      </c>
      <c r="I190" s="1">
        <f t="shared" si="25"/>
        <v>429013.11935658078</v>
      </c>
      <c r="M190" s="21">
        <v>35749</v>
      </c>
      <c r="N190" s="12">
        <v>3.4758064516129035</v>
      </c>
      <c r="Q190" s="21">
        <v>35749</v>
      </c>
      <c r="R190" s="12">
        <v>5.9066666666666663</v>
      </c>
      <c r="U190" s="19">
        <f t="shared" si="30"/>
        <v>35749</v>
      </c>
      <c r="V190" s="12">
        <f t="shared" si="31"/>
        <v>2.4308602150537628</v>
      </c>
      <c r="Y190" s="19">
        <v>35749</v>
      </c>
      <c r="Z190" s="12">
        <v>2.7617855808209733</v>
      </c>
      <c r="AC190" s="19">
        <v>35749</v>
      </c>
      <c r="AD190" s="12">
        <v>7.9735577803312436</v>
      </c>
      <c r="AF190" s="19">
        <f t="shared" si="26"/>
        <v>35749</v>
      </c>
      <c r="AG190" s="12">
        <f t="shared" si="27"/>
        <v>5.2117721995102704</v>
      </c>
      <c r="AJ190" s="19">
        <v>35749</v>
      </c>
      <c r="AK190" s="22">
        <v>103.07348553338791</v>
      </c>
      <c r="AO190" s="21">
        <v>35749</v>
      </c>
      <c r="AP190" s="12">
        <v>184</v>
      </c>
      <c r="AQ190" s="13">
        <v>1373.8573554172526</v>
      </c>
      <c r="AR190" s="13">
        <f t="shared" si="28"/>
        <v>667.89370705748786</v>
      </c>
      <c r="AT190" s="21">
        <v>35749</v>
      </c>
      <c r="AU190" s="12">
        <v>47.1</v>
      </c>
      <c r="AV190" s="13">
        <f t="shared" si="32"/>
        <v>218.34442725452092</v>
      </c>
      <c r="AW190" s="13">
        <f t="shared" si="29"/>
        <v>106.14702345868785</v>
      </c>
      <c r="AY190" s="19">
        <v>35749</v>
      </c>
      <c r="AZ190" s="22">
        <v>205.70000000000002</v>
      </c>
      <c r="BA190" s="7"/>
      <c r="BB190" s="7"/>
    </row>
    <row r="191" spans="1:54" x14ac:dyDescent="0.25">
      <c r="A191" s="5">
        <v>35841</v>
      </c>
      <c r="B191" s="1">
        <v>400443.61125182681</v>
      </c>
      <c r="C191">
        <f t="shared" si="24"/>
        <v>194264.36509629371</v>
      </c>
      <c r="G191" s="5">
        <v>35841</v>
      </c>
      <c r="H191" s="1">
        <v>905479.41155638942</v>
      </c>
      <c r="I191" s="1">
        <f t="shared" si="25"/>
        <v>439268.79603317718</v>
      </c>
      <c r="M191" s="21">
        <v>35841</v>
      </c>
      <c r="N191" s="12">
        <v>3.5</v>
      </c>
      <c r="Q191" s="21">
        <v>35841</v>
      </c>
      <c r="R191" s="12">
        <v>5.3633333333333333</v>
      </c>
      <c r="U191" s="19">
        <f t="shared" si="30"/>
        <v>35841</v>
      </c>
      <c r="V191" s="12">
        <f t="shared" si="31"/>
        <v>1.8633333333333333</v>
      </c>
      <c r="Y191" s="19">
        <v>35841</v>
      </c>
      <c r="Z191" s="12">
        <v>2.7617855808209733</v>
      </c>
      <c r="AC191" s="19">
        <v>35841</v>
      </c>
      <c r="AD191" s="12">
        <v>7.7735577803312434</v>
      </c>
      <c r="AF191" s="19">
        <f t="shared" si="26"/>
        <v>35841</v>
      </c>
      <c r="AG191" s="12">
        <f t="shared" si="27"/>
        <v>5.0117721995102702</v>
      </c>
      <c r="AJ191" s="19">
        <v>35841</v>
      </c>
      <c r="AK191" s="22">
        <v>102.95113206910601</v>
      </c>
      <c r="AO191" s="21">
        <v>35841</v>
      </c>
      <c r="AP191" s="12">
        <v>210</v>
      </c>
      <c r="AQ191" s="13">
        <v>1567.98937303056</v>
      </c>
      <c r="AR191" s="13">
        <f t="shared" si="28"/>
        <v>760.66754836540747</v>
      </c>
      <c r="AT191" s="21">
        <v>35841</v>
      </c>
      <c r="AU191" s="12">
        <v>48</v>
      </c>
      <c r="AV191" s="13">
        <f t="shared" si="32"/>
        <v>222.51661376256911</v>
      </c>
      <c r="AW191" s="13">
        <f t="shared" si="29"/>
        <v>107.9479044773136</v>
      </c>
      <c r="AY191" s="19">
        <v>35841</v>
      </c>
      <c r="AZ191" s="22">
        <v>206.13333333333335</v>
      </c>
      <c r="BA191" s="7"/>
      <c r="BB191" s="7"/>
    </row>
    <row r="192" spans="1:54" x14ac:dyDescent="0.25">
      <c r="A192" s="5">
        <v>35930</v>
      </c>
      <c r="B192" s="1">
        <v>420280.28339888813</v>
      </c>
      <c r="C192">
        <f t="shared" si="24"/>
        <v>202219.86370435674</v>
      </c>
      <c r="G192" s="5">
        <v>35930</v>
      </c>
      <c r="H192" s="1">
        <v>927067.04261613335</v>
      </c>
      <c r="I192" s="1">
        <f t="shared" si="25"/>
        <v>446062.73101016838</v>
      </c>
      <c r="M192" s="21">
        <v>35930</v>
      </c>
      <c r="N192" s="12">
        <v>3.71505376344086</v>
      </c>
      <c r="Q192" s="21">
        <v>35930</v>
      </c>
      <c r="R192" s="12">
        <v>5.1933333333333325</v>
      </c>
      <c r="U192" s="19">
        <f t="shared" si="30"/>
        <v>35930</v>
      </c>
      <c r="V192" s="12">
        <f t="shared" si="31"/>
        <v>1.4782795698924724</v>
      </c>
      <c r="Y192" s="19">
        <v>35930</v>
      </c>
      <c r="Z192" s="12">
        <v>2.9617855808209734</v>
      </c>
      <c r="AC192" s="19">
        <v>35930</v>
      </c>
      <c r="AD192" s="12">
        <v>7.9735577803312436</v>
      </c>
      <c r="AF192" s="19">
        <f t="shared" si="26"/>
        <v>35930</v>
      </c>
      <c r="AG192" s="12">
        <f t="shared" si="27"/>
        <v>5.0117721995102702</v>
      </c>
      <c r="AJ192" s="19">
        <v>35930</v>
      </c>
      <c r="AK192" s="22">
        <v>103.65805445767478</v>
      </c>
      <c r="AO192" s="21">
        <v>35930</v>
      </c>
      <c r="AP192" s="12">
        <v>200</v>
      </c>
      <c r="AQ192" s="13">
        <v>1493.3232124100573</v>
      </c>
      <c r="AR192" s="13">
        <f t="shared" si="28"/>
        <v>718.51958897035638</v>
      </c>
      <c r="AT192" s="21">
        <v>35930</v>
      </c>
      <c r="AU192" s="12">
        <v>50</v>
      </c>
      <c r="AV192" s="13">
        <f t="shared" si="32"/>
        <v>231.78813933600946</v>
      </c>
      <c r="AW192" s="13">
        <f t="shared" si="29"/>
        <v>111.52596920738225</v>
      </c>
      <c r="AY192" s="19">
        <v>35930</v>
      </c>
      <c r="AZ192" s="22">
        <v>207.83333333333334</v>
      </c>
      <c r="BA192" s="7"/>
      <c r="BB192" s="7"/>
    </row>
    <row r="193" spans="1:54" x14ac:dyDescent="0.25">
      <c r="A193" s="5">
        <v>36022</v>
      </c>
      <c r="B193" s="1">
        <v>441000.89637556957</v>
      </c>
      <c r="C193">
        <f t="shared" si="24"/>
        <v>211748.18968097132</v>
      </c>
      <c r="G193" s="5">
        <v>36022</v>
      </c>
      <c r="H193" s="1">
        <v>944256.16835942701</v>
      </c>
      <c r="I193" s="1">
        <f t="shared" si="25"/>
        <v>453388.04498692078</v>
      </c>
      <c r="M193" s="21">
        <v>36022</v>
      </c>
      <c r="N193" s="12">
        <v>3.8055555555555554</v>
      </c>
      <c r="Q193" s="21">
        <v>36022</v>
      </c>
      <c r="R193" s="12">
        <v>4.8866666666666667</v>
      </c>
      <c r="U193" s="19">
        <f t="shared" si="30"/>
        <v>36022</v>
      </c>
      <c r="V193" s="12">
        <f t="shared" si="31"/>
        <v>1.0811111111111114</v>
      </c>
      <c r="Y193" s="19">
        <v>36022</v>
      </c>
      <c r="Z193" s="12">
        <v>3.0617855808209735</v>
      </c>
      <c r="AC193" s="19">
        <v>36022</v>
      </c>
      <c r="AD193" s="12">
        <v>8.0735577803312442</v>
      </c>
      <c r="AF193" s="19">
        <f t="shared" si="26"/>
        <v>36022</v>
      </c>
      <c r="AG193" s="12">
        <f t="shared" si="27"/>
        <v>5.0117721995102702</v>
      </c>
      <c r="AJ193" s="19">
        <v>36022</v>
      </c>
      <c r="AK193" s="22">
        <v>105.08875936614025</v>
      </c>
      <c r="AO193" s="21">
        <v>36022</v>
      </c>
      <c r="AP193" s="12">
        <v>163</v>
      </c>
      <c r="AQ193" s="13">
        <v>1217.0584181141965</v>
      </c>
      <c r="AR193" s="13">
        <f t="shared" si="28"/>
        <v>584.37504070784087</v>
      </c>
      <c r="AT193" s="21">
        <v>36022</v>
      </c>
      <c r="AU193" s="12">
        <v>50.7</v>
      </c>
      <c r="AV193" s="13">
        <f t="shared" si="32"/>
        <v>235.03317328671361</v>
      </c>
      <c r="AW193" s="13">
        <f t="shared" si="29"/>
        <v>112.85203582908785</v>
      </c>
      <c r="AY193" s="19">
        <v>36022</v>
      </c>
      <c r="AZ193" s="22">
        <v>208.26666666666665</v>
      </c>
      <c r="BA193" s="7"/>
      <c r="BB193" s="7"/>
    </row>
    <row r="194" spans="1:54" x14ac:dyDescent="0.25">
      <c r="A194" s="5">
        <v>36114</v>
      </c>
      <c r="B194" s="1">
        <v>441762.42873246019</v>
      </c>
      <c r="C194">
        <f t="shared" si="24"/>
        <v>211201.16114699293</v>
      </c>
      <c r="G194" s="5">
        <v>36114</v>
      </c>
      <c r="H194" s="1">
        <v>958798.42313304218</v>
      </c>
      <c r="I194" s="1">
        <f t="shared" si="25"/>
        <v>458389.68436639471</v>
      </c>
      <c r="M194" s="21">
        <v>36114</v>
      </c>
      <c r="N194" s="12">
        <v>3.9439068100358425</v>
      </c>
      <c r="Q194" s="21">
        <v>36114</v>
      </c>
      <c r="R194" s="12">
        <v>4.546666666666666</v>
      </c>
      <c r="U194" s="19">
        <f t="shared" si="30"/>
        <v>36114</v>
      </c>
      <c r="V194" s="12">
        <f t="shared" si="31"/>
        <v>0.60275985663082343</v>
      </c>
      <c r="Y194" s="19">
        <v>36114</v>
      </c>
      <c r="Z194" s="12">
        <v>3.3617855808209733</v>
      </c>
      <c r="AC194" s="19">
        <v>36114</v>
      </c>
      <c r="AD194" s="12">
        <v>8.4735577803312445</v>
      </c>
      <c r="AF194" s="19">
        <f t="shared" si="26"/>
        <v>36114</v>
      </c>
      <c r="AG194" s="12">
        <f t="shared" si="27"/>
        <v>5.1117721995102716</v>
      </c>
      <c r="AJ194" s="19">
        <v>36114</v>
      </c>
      <c r="AK194" s="22">
        <v>106.63558348940158</v>
      </c>
      <c r="AO194" s="21">
        <v>36114</v>
      </c>
      <c r="AP194" s="12">
        <v>175</v>
      </c>
      <c r="AQ194" s="13">
        <v>1306.6578108588001</v>
      </c>
      <c r="AR194" s="13">
        <f t="shared" si="28"/>
        <v>624.69696136675702</v>
      </c>
      <c r="AT194" s="21">
        <v>36114</v>
      </c>
      <c r="AU194" s="12">
        <v>51.5</v>
      </c>
      <c r="AV194" s="13">
        <f t="shared" si="32"/>
        <v>238.74178351608975</v>
      </c>
      <c r="AW194" s="13">
        <f t="shared" si="29"/>
        <v>114.13949809534172</v>
      </c>
      <c r="AY194" s="19">
        <v>36114</v>
      </c>
      <c r="AZ194" s="22">
        <v>209.16666666666666</v>
      </c>
      <c r="BA194" s="7"/>
      <c r="BB194" s="7"/>
    </row>
    <row r="195" spans="1:54" x14ac:dyDescent="0.25">
      <c r="A195" s="5">
        <v>36206</v>
      </c>
      <c r="B195" s="1">
        <v>460204.94420339301</v>
      </c>
      <c r="C195">
        <f t="shared" si="24"/>
        <v>218832.59353466146</v>
      </c>
      <c r="G195" s="5">
        <v>36206</v>
      </c>
      <c r="H195" s="1">
        <v>980625.88439436734</v>
      </c>
      <c r="I195" s="1">
        <f t="shared" si="25"/>
        <v>466298.56604582386</v>
      </c>
      <c r="M195" s="21">
        <v>36206</v>
      </c>
      <c r="N195" s="12">
        <v>3.3422619047619051</v>
      </c>
      <c r="Q195" s="21">
        <v>36206</v>
      </c>
      <c r="R195" s="12">
        <v>4.28</v>
      </c>
      <c r="U195" s="19">
        <f t="shared" si="30"/>
        <v>36206</v>
      </c>
      <c r="V195" s="12">
        <f t="shared" si="31"/>
        <v>0.93773809523809515</v>
      </c>
      <c r="Y195" s="19">
        <v>36206</v>
      </c>
      <c r="Z195" s="12">
        <v>2.7617855808209733</v>
      </c>
      <c r="AC195" s="19">
        <v>36206</v>
      </c>
      <c r="AD195" s="12">
        <v>7.5735577803312442</v>
      </c>
      <c r="AF195" s="19">
        <f t="shared" si="26"/>
        <v>36206</v>
      </c>
      <c r="AG195" s="12">
        <f t="shared" si="27"/>
        <v>4.8117721995102709</v>
      </c>
      <c r="AJ195" s="19">
        <v>36206</v>
      </c>
      <c r="AK195" s="22">
        <v>105.41353058703815</v>
      </c>
      <c r="AO195" s="21">
        <v>36206</v>
      </c>
      <c r="AP195" s="12">
        <v>166</v>
      </c>
      <c r="AQ195" s="13">
        <v>1239.4582663003473</v>
      </c>
      <c r="AR195" s="13">
        <f t="shared" si="28"/>
        <v>589.37625596783039</v>
      </c>
      <c r="AT195" s="21">
        <v>36206</v>
      </c>
      <c r="AU195" s="12">
        <v>52.3</v>
      </c>
      <c r="AV195" s="13">
        <f t="shared" si="32"/>
        <v>242.45039374546587</v>
      </c>
      <c r="AW195" s="13">
        <f t="shared" si="29"/>
        <v>115.28787149094907</v>
      </c>
      <c r="AY195" s="19">
        <v>36206</v>
      </c>
      <c r="AZ195" s="22">
        <v>210.29999999999998</v>
      </c>
      <c r="BA195" s="7"/>
      <c r="BB195" s="7"/>
    </row>
    <row r="196" spans="1:54" x14ac:dyDescent="0.25">
      <c r="A196" s="5">
        <v>36295</v>
      </c>
      <c r="B196" s="1">
        <v>475182.10830918548</v>
      </c>
      <c r="C196">
        <f t="shared" ref="C196:C259" si="33">B196/AZ196*100</f>
        <v>223544.97803474302</v>
      </c>
      <c r="G196" s="5">
        <v>36295</v>
      </c>
      <c r="H196" s="1">
        <v>998585.96228363493</v>
      </c>
      <c r="I196" s="1">
        <f t="shared" ref="I196:I259" si="34">H196/AZ196*100</f>
        <v>469775.4252549638</v>
      </c>
      <c r="M196" s="21">
        <v>36295</v>
      </c>
      <c r="N196" s="12">
        <v>2.7944444444444443</v>
      </c>
      <c r="Q196" s="21">
        <v>36295</v>
      </c>
      <c r="R196" s="12">
        <v>4.5799999999999992</v>
      </c>
      <c r="U196" s="19">
        <f t="shared" si="30"/>
        <v>36295</v>
      </c>
      <c r="V196" s="12">
        <f t="shared" si="31"/>
        <v>1.7855555555555549</v>
      </c>
      <c r="Y196" s="19">
        <v>36295</v>
      </c>
      <c r="Z196" s="12">
        <v>2.2617855808209733</v>
      </c>
      <c r="AC196" s="19">
        <v>36295</v>
      </c>
      <c r="AD196" s="12">
        <v>7.1735577803312438</v>
      </c>
      <c r="AF196" s="19">
        <f t="shared" ref="AF196:AF259" si="35">Y196</f>
        <v>36295</v>
      </c>
      <c r="AG196" s="12">
        <f t="shared" ref="AG196:AG259" si="36">IF(Y196=AC196,AD196-Z196,"OBS")</f>
        <v>4.9117721995102706</v>
      </c>
      <c r="AJ196" s="19">
        <v>36295</v>
      </c>
      <c r="AK196" s="22">
        <v>104.37686704308616</v>
      </c>
      <c r="AO196" s="21">
        <v>36295</v>
      </c>
      <c r="AP196" s="12">
        <v>176</v>
      </c>
      <c r="AQ196" s="13">
        <v>1314.1244269208503</v>
      </c>
      <c r="AR196" s="13">
        <f t="shared" ref="AR196:AR259" si="37">AQ196/AZ196*100</f>
        <v>618.21754441940573</v>
      </c>
      <c r="AT196" s="21">
        <v>36295</v>
      </c>
      <c r="AU196" s="12">
        <v>53.1</v>
      </c>
      <c r="AV196" s="13">
        <f t="shared" si="32"/>
        <v>246.15900397484208</v>
      </c>
      <c r="AW196" s="13">
        <f t="shared" ref="AW196:AW259" si="38">AV196/AZ196*100</f>
        <v>115.80320086632054</v>
      </c>
      <c r="AY196" s="19">
        <v>36295</v>
      </c>
      <c r="AZ196" s="22">
        <v>212.56666666666669</v>
      </c>
      <c r="BA196" s="7"/>
      <c r="BB196" s="7"/>
    </row>
    <row r="197" spans="1:54" x14ac:dyDescent="0.25">
      <c r="A197" s="5">
        <v>36387</v>
      </c>
      <c r="B197" s="1">
        <v>468290.4029684469</v>
      </c>
      <c r="C197">
        <f t="shared" si="33"/>
        <v>219066.14827777029</v>
      </c>
      <c r="G197" s="5">
        <v>36387</v>
      </c>
      <c r="H197" s="1">
        <v>1015281.8340091016</v>
      </c>
      <c r="I197" s="1">
        <f t="shared" si="34"/>
        <v>474948.62030676834</v>
      </c>
      <c r="M197" s="21">
        <v>36387</v>
      </c>
      <c r="N197" s="12">
        <v>2.75</v>
      </c>
      <c r="Q197" s="21">
        <v>36387</v>
      </c>
      <c r="R197" s="12">
        <v>5.416666666666667</v>
      </c>
      <c r="U197" s="19">
        <f t="shared" si="30"/>
        <v>36387</v>
      </c>
      <c r="V197" s="12">
        <f t="shared" si="31"/>
        <v>2.666666666666667</v>
      </c>
      <c r="Y197" s="19">
        <v>36387</v>
      </c>
      <c r="Z197" s="12">
        <v>2.1617855808209736</v>
      </c>
      <c r="AC197" s="19">
        <v>36387</v>
      </c>
      <c r="AD197" s="12">
        <v>7.0735577803312442</v>
      </c>
      <c r="AF197" s="19">
        <f t="shared" si="35"/>
        <v>36387</v>
      </c>
      <c r="AG197" s="12">
        <f t="shared" si="36"/>
        <v>4.9117721995102706</v>
      </c>
      <c r="AJ197" s="19">
        <v>36387</v>
      </c>
      <c r="AK197" s="22">
        <v>103.87510622944795</v>
      </c>
      <c r="AO197" s="21">
        <v>36387</v>
      </c>
      <c r="AP197" s="12">
        <v>186</v>
      </c>
      <c r="AQ197" s="13">
        <v>1388.7905875413533</v>
      </c>
      <c r="AR197" s="13">
        <f t="shared" si="37"/>
        <v>649.67593366974268</v>
      </c>
      <c r="AT197" s="21">
        <v>36387</v>
      </c>
      <c r="AU197" s="12">
        <v>54.1</v>
      </c>
      <c r="AV197" s="13">
        <f t="shared" si="32"/>
        <v>250.79476676156224</v>
      </c>
      <c r="AW197" s="13">
        <f t="shared" si="38"/>
        <v>117.32173714091483</v>
      </c>
      <c r="AY197" s="19">
        <v>36387</v>
      </c>
      <c r="AZ197" s="22">
        <v>213.76666666666665</v>
      </c>
      <c r="BA197" s="7"/>
      <c r="BB197" s="7"/>
    </row>
    <row r="198" spans="1:54" x14ac:dyDescent="0.25">
      <c r="A198" s="5">
        <v>36479</v>
      </c>
      <c r="B198" s="1">
        <v>471104.71458039869</v>
      </c>
      <c r="C198">
        <f t="shared" si="33"/>
        <v>218576.26720402046</v>
      </c>
      <c r="G198" s="5">
        <v>36479</v>
      </c>
      <c r="H198" s="1">
        <v>1020199.8096002319</v>
      </c>
      <c r="I198" s="1">
        <f t="shared" si="34"/>
        <v>473337.36913094588</v>
      </c>
      <c r="M198" s="21">
        <v>36479</v>
      </c>
      <c r="N198" s="12">
        <v>2.9055555555555554</v>
      </c>
      <c r="Q198" s="21">
        <v>36479</v>
      </c>
      <c r="R198" s="12">
        <v>5.6133333333333333</v>
      </c>
      <c r="U198" s="19">
        <f t="shared" si="30"/>
        <v>36479</v>
      </c>
      <c r="V198" s="12">
        <f t="shared" si="31"/>
        <v>2.7077777777777778</v>
      </c>
      <c r="Y198" s="19">
        <v>36479</v>
      </c>
      <c r="Z198" s="12">
        <v>2.3617855808209733</v>
      </c>
      <c r="AC198" s="19">
        <v>36479</v>
      </c>
      <c r="AD198" s="12">
        <v>7.373557780331244</v>
      </c>
      <c r="AF198" s="19">
        <f t="shared" si="35"/>
        <v>36479</v>
      </c>
      <c r="AG198" s="12">
        <f t="shared" si="36"/>
        <v>5.0117721995102702</v>
      </c>
      <c r="AJ198" s="19">
        <v>36479</v>
      </c>
      <c r="AK198" s="22">
        <v>103.33341699784386</v>
      </c>
      <c r="AO198" s="21">
        <v>36479</v>
      </c>
      <c r="AP198" s="12">
        <v>214</v>
      </c>
      <c r="AQ198" s="13">
        <v>1597.8558372787611</v>
      </c>
      <c r="AR198" s="13">
        <f t="shared" si="37"/>
        <v>741.34975438235142</v>
      </c>
      <c r="AT198" s="21">
        <v>36479</v>
      </c>
      <c r="AU198" s="12">
        <v>54.2</v>
      </c>
      <c r="AV198" s="13">
        <f t="shared" si="32"/>
        <v>251.25834304023428</v>
      </c>
      <c r="AW198" s="13">
        <f t="shared" si="38"/>
        <v>116.57516689154082</v>
      </c>
      <c r="AY198" s="19">
        <v>36479</v>
      </c>
      <c r="AZ198" s="22">
        <v>215.5333333333333</v>
      </c>
      <c r="BA198" s="7"/>
      <c r="BB198" s="7"/>
    </row>
    <row r="199" spans="1:54" x14ac:dyDescent="0.25">
      <c r="A199" s="5">
        <v>36571</v>
      </c>
      <c r="B199" s="1">
        <v>539434.64062301221</v>
      </c>
      <c r="C199">
        <f t="shared" si="33"/>
        <v>248677.65701575496</v>
      </c>
      <c r="G199" s="5">
        <v>36571</v>
      </c>
      <c r="H199" s="1">
        <v>1032177.7260646318</v>
      </c>
      <c r="I199" s="1">
        <f t="shared" si="34"/>
        <v>475830.65530451306</v>
      </c>
      <c r="M199" s="21">
        <v>36571</v>
      </c>
      <c r="N199" s="12">
        <v>3.1983685576566554</v>
      </c>
      <c r="Q199" s="21">
        <v>36571</v>
      </c>
      <c r="R199" s="12">
        <v>5.7666666666666666</v>
      </c>
      <c r="U199" s="19">
        <f t="shared" si="30"/>
        <v>36571</v>
      </c>
      <c r="V199" s="12">
        <f t="shared" si="31"/>
        <v>2.5682981090100112</v>
      </c>
      <c r="Y199" s="19">
        <v>36571</v>
      </c>
      <c r="Z199" s="12">
        <v>2.4617855808209734</v>
      </c>
      <c r="AC199" s="19">
        <v>36571</v>
      </c>
      <c r="AD199" s="12">
        <v>7.4735577803312436</v>
      </c>
      <c r="AF199" s="19">
        <f t="shared" si="35"/>
        <v>36571</v>
      </c>
      <c r="AG199" s="12">
        <f t="shared" si="36"/>
        <v>5.0117721995102702</v>
      </c>
      <c r="AJ199" s="19">
        <v>36571</v>
      </c>
      <c r="AK199" s="22">
        <v>101.89838695538089</v>
      </c>
      <c r="AO199" s="21">
        <v>36571</v>
      </c>
      <c r="AP199" s="12">
        <v>241</v>
      </c>
      <c r="AQ199" s="13">
        <v>1799.4544709541187</v>
      </c>
      <c r="AR199" s="13">
        <f t="shared" si="37"/>
        <v>829.54279915464804</v>
      </c>
      <c r="AT199" s="21">
        <v>36571</v>
      </c>
      <c r="AU199" s="12">
        <v>55</v>
      </c>
      <c r="AV199" s="13">
        <f t="shared" si="32"/>
        <v>254.96695326961043</v>
      </c>
      <c r="AW199" s="13">
        <f t="shared" si="38"/>
        <v>117.53895612321818</v>
      </c>
      <c r="AY199" s="19">
        <v>36571</v>
      </c>
      <c r="AZ199" s="22">
        <v>216.92123333333333</v>
      </c>
      <c r="BA199" s="7"/>
      <c r="BB199" s="7"/>
    </row>
    <row r="200" spans="1:54" x14ac:dyDescent="0.25">
      <c r="A200" s="5">
        <v>36661</v>
      </c>
      <c r="B200" s="1">
        <v>578896.74905711564</v>
      </c>
      <c r="C200">
        <f t="shared" si="33"/>
        <v>263847.07314840693</v>
      </c>
      <c r="G200" s="5">
        <v>36661</v>
      </c>
      <c r="H200" s="1">
        <v>1045936.4060500845</v>
      </c>
      <c r="I200" s="1">
        <f t="shared" si="34"/>
        <v>476712.40145183611</v>
      </c>
      <c r="M200" s="21">
        <v>36661</v>
      </c>
      <c r="N200" s="12">
        <v>3.7972222222222221</v>
      </c>
      <c r="Q200" s="21">
        <v>36661</v>
      </c>
      <c r="R200" s="12">
        <v>5.7166666666666659</v>
      </c>
      <c r="U200" s="19">
        <f t="shared" si="30"/>
        <v>36661</v>
      </c>
      <c r="V200" s="12">
        <f t="shared" si="31"/>
        <v>1.9194444444444438</v>
      </c>
      <c r="Y200" s="19">
        <v>36661</v>
      </c>
      <c r="Z200" s="12">
        <v>2.8617855808209733</v>
      </c>
      <c r="AC200" s="19">
        <v>36661</v>
      </c>
      <c r="AD200" s="12">
        <v>7.9735577803312436</v>
      </c>
      <c r="AF200" s="19">
        <f t="shared" si="35"/>
        <v>36661</v>
      </c>
      <c r="AG200" s="12">
        <f t="shared" si="36"/>
        <v>5.1117721995102698</v>
      </c>
      <c r="AJ200" s="19">
        <v>36661</v>
      </c>
      <c r="AK200" s="22">
        <v>100.97349790571853</v>
      </c>
      <c r="AO200" s="21">
        <v>36661</v>
      </c>
      <c r="AP200" s="12">
        <v>235</v>
      </c>
      <c r="AQ200" s="13">
        <v>1754.654774581817</v>
      </c>
      <c r="AR200" s="13">
        <f t="shared" si="37"/>
        <v>799.72901456666011</v>
      </c>
      <c r="AT200" s="21">
        <v>36661</v>
      </c>
      <c r="AU200" s="12">
        <v>56.5</v>
      </c>
      <c r="AV200" s="13">
        <f t="shared" si="32"/>
        <v>261.92059744969072</v>
      </c>
      <c r="AW200" s="13">
        <f t="shared" si="38"/>
        <v>119.37704460586754</v>
      </c>
      <c r="AY200" s="19">
        <v>36661</v>
      </c>
      <c r="AZ200" s="22">
        <v>219.40616666666665</v>
      </c>
      <c r="BA200" s="7"/>
      <c r="BB200" s="7"/>
    </row>
    <row r="201" spans="1:54" x14ac:dyDescent="0.25">
      <c r="A201" s="5">
        <v>36753</v>
      </c>
      <c r="B201" s="1">
        <v>562772.41174229421</v>
      </c>
      <c r="C201">
        <f t="shared" si="33"/>
        <v>256241.91297014058</v>
      </c>
      <c r="G201" s="5">
        <v>36753</v>
      </c>
      <c r="H201" s="1">
        <v>1051662.2307412783</v>
      </c>
      <c r="I201" s="1">
        <f t="shared" si="34"/>
        <v>478843.55412750994</v>
      </c>
      <c r="M201" s="21">
        <v>36753</v>
      </c>
      <c r="N201" s="12">
        <v>4.333333333333333</v>
      </c>
      <c r="Q201" s="21">
        <v>36753</v>
      </c>
      <c r="R201" s="12">
        <v>5.7</v>
      </c>
      <c r="U201" s="19">
        <f t="shared" si="30"/>
        <v>36753</v>
      </c>
      <c r="V201" s="12">
        <f t="shared" si="31"/>
        <v>1.3666666666666671</v>
      </c>
      <c r="Y201" s="19">
        <v>36753</v>
      </c>
      <c r="Z201" s="12">
        <v>3.3617855808209733</v>
      </c>
      <c r="AC201" s="19">
        <v>36753</v>
      </c>
      <c r="AD201" s="12">
        <v>8.5735577803312442</v>
      </c>
      <c r="AF201" s="19">
        <f t="shared" si="35"/>
        <v>36753</v>
      </c>
      <c r="AG201" s="12">
        <f t="shared" si="36"/>
        <v>5.2117721995102713</v>
      </c>
      <c r="AJ201" s="19">
        <v>36753</v>
      </c>
      <c r="AK201" s="22">
        <v>100.17322128381186</v>
      </c>
      <c r="AO201" s="21">
        <v>36753</v>
      </c>
      <c r="AP201" s="12">
        <v>269</v>
      </c>
      <c r="AQ201" s="13">
        <v>2008.5197206915268</v>
      </c>
      <c r="AR201" s="13">
        <f t="shared" si="37"/>
        <v>914.52054992334376</v>
      </c>
      <c r="AT201" s="21">
        <v>36753</v>
      </c>
      <c r="AU201" s="12">
        <v>57.8</v>
      </c>
      <c r="AV201" s="13">
        <f t="shared" si="32"/>
        <v>267.94708907242693</v>
      </c>
      <c r="AW201" s="13">
        <f t="shared" si="38"/>
        <v>122.00184878668132</v>
      </c>
      <c r="AY201" s="19">
        <v>36753</v>
      </c>
      <c r="AZ201" s="22">
        <v>219.62543333333335</v>
      </c>
      <c r="BA201" s="7"/>
      <c r="BB201" s="7"/>
    </row>
    <row r="202" spans="1:54" x14ac:dyDescent="0.25">
      <c r="A202" s="5">
        <v>36845</v>
      </c>
      <c r="B202" s="1">
        <v>570037.84206614411</v>
      </c>
      <c r="C202">
        <f t="shared" si="33"/>
        <v>257833.98044337446</v>
      </c>
      <c r="G202" s="5">
        <v>36845</v>
      </c>
      <c r="H202" s="1">
        <v>1064062.5202327545</v>
      </c>
      <c r="I202" s="1">
        <f t="shared" si="34"/>
        <v>481286.42484122218</v>
      </c>
      <c r="M202" s="21">
        <v>36845</v>
      </c>
      <c r="N202" s="12">
        <v>4.7365591397849469</v>
      </c>
      <c r="Q202" s="21">
        <v>36845</v>
      </c>
      <c r="R202" s="12">
        <v>5.3833333333333329</v>
      </c>
      <c r="U202" s="19">
        <f t="shared" si="30"/>
        <v>36845</v>
      </c>
      <c r="V202" s="12">
        <f t="shared" si="31"/>
        <v>0.64677419354838595</v>
      </c>
      <c r="Y202" s="19">
        <v>36845</v>
      </c>
      <c r="Z202" s="12">
        <v>3.7617855808209733</v>
      </c>
      <c r="AC202" s="19">
        <v>36845</v>
      </c>
      <c r="AD202" s="12">
        <v>8.9735577803312445</v>
      </c>
      <c r="AF202" s="19">
        <f t="shared" si="35"/>
        <v>36845</v>
      </c>
      <c r="AG202" s="12">
        <f t="shared" si="36"/>
        <v>5.2117721995102713</v>
      </c>
      <c r="AJ202" s="19">
        <v>36845</v>
      </c>
      <c r="AK202" s="22">
        <v>99.963579308365766</v>
      </c>
      <c r="AO202" s="21">
        <v>36845</v>
      </c>
      <c r="AP202" s="12">
        <v>248</v>
      </c>
      <c r="AQ202" s="13">
        <v>1851.7207833884709</v>
      </c>
      <c r="AR202" s="13">
        <f t="shared" si="37"/>
        <v>837.55236059463914</v>
      </c>
      <c r="AT202" s="21">
        <v>36845</v>
      </c>
      <c r="AU202" s="12">
        <v>58.3</v>
      </c>
      <c r="AV202" s="13">
        <f t="shared" si="32"/>
        <v>270.26497046578703</v>
      </c>
      <c r="AW202" s="13">
        <f t="shared" si="38"/>
        <v>122.24362659333627</v>
      </c>
      <c r="AY202" s="19">
        <v>36845</v>
      </c>
      <c r="AZ202" s="22">
        <v>221.08716666666669</v>
      </c>
      <c r="BA202" s="7"/>
      <c r="BB202" s="7"/>
    </row>
    <row r="203" spans="1:54" x14ac:dyDescent="0.25">
      <c r="A203" s="5">
        <v>36937</v>
      </c>
      <c r="B203" s="1">
        <v>597914.47602379357</v>
      </c>
      <c r="C203">
        <f t="shared" si="33"/>
        <v>269198.24378351221</v>
      </c>
      <c r="G203" s="5">
        <v>36937</v>
      </c>
      <c r="H203" s="1">
        <v>1083227.5749647848</v>
      </c>
      <c r="I203" s="1">
        <f t="shared" si="34"/>
        <v>487700.11848114012</v>
      </c>
      <c r="M203" s="21">
        <v>36937</v>
      </c>
      <c r="N203" s="12">
        <v>4.75</v>
      </c>
      <c r="Q203" s="21">
        <v>36937</v>
      </c>
      <c r="R203" s="12">
        <v>5.0766666666666671</v>
      </c>
      <c r="U203" s="19">
        <f t="shared" si="30"/>
        <v>36937</v>
      </c>
      <c r="V203" s="12">
        <f t="shared" si="31"/>
        <v>0.3266666666666671</v>
      </c>
      <c r="Y203" s="19">
        <v>36937</v>
      </c>
      <c r="Z203" s="12">
        <v>3.6617855808209736</v>
      </c>
      <c r="AC203" s="19">
        <v>36937</v>
      </c>
      <c r="AD203" s="12">
        <v>8.7735577803312434</v>
      </c>
      <c r="AF203" s="19">
        <f t="shared" si="35"/>
        <v>36937</v>
      </c>
      <c r="AG203" s="12">
        <f t="shared" si="36"/>
        <v>5.1117721995102698</v>
      </c>
      <c r="AJ203" s="19">
        <v>36937</v>
      </c>
      <c r="AK203" s="22">
        <v>102.17621852752491</v>
      </c>
      <c r="AO203" s="21">
        <v>36937</v>
      </c>
      <c r="AP203" s="12">
        <v>236</v>
      </c>
      <c r="AQ203" s="13">
        <v>1762.1213906438677</v>
      </c>
      <c r="AR203" s="13">
        <f t="shared" si="37"/>
        <v>793.35758326047403</v>
      </c>
      <c r="AT203" s="21">
        <v>36937</v>
      </c>
      <c r="AU203" s="12">
        <v>59.4</v>
      </c>
      <c r="AV203" s="13">
        <f t="shared" si="32"/>
        <v>275.36430953117923</v>
      </c>
      <c r="AW203" s="13">
        <f t="shared" si="38"/>
        <v>123.976908904114</v>
      </c>
      <c r="AY203" s="19">
        <v>36937</v>
      </c>
      <c r="AZ203" s="22">
        <v>222.10935243122654</v>
      </c>
      <c r="BA203" s="7"/>
      <c r="BB203" s="7"/>
    </row>
    <row r="204" spans="1:54" x14ac:dyDescent="0.25">
      <c r="A204" s="5">
        <v>37026</v>
      </c>
      <c r="B204" s="1">
        <v>616033.09650936315</v>
      </c>
      <c r="C204">
        <f t="shared" si="33"/>
        <v>273810.52857648744</v>
      </c>
      <c r="G204" s="5">
        <v>37026</v>
      </c>
      <c r="H204" s="1">
        <v>1099063.1650764821</v>
      </c>
      <c r="I204" s="1">
        <f t="shared" si="34"/>
        <v>488504.70514284272</v>
      </c>
      <c r="M204" s="21">
        <v>37026</v>
      </c>
      <c r="N204" s="12">
        <v>4.618279569892473</v>
      </c>
      <c r="Q204" s="21">
        <v>37026</v>
      </c>
      <c r="R204" s="12">
        <v>5.376666666666666</v>
      </c>
      <c r="U204" s="19">
        <f t="shared" si="30"/>
        <v>37026</v>
      </c>
      <c r="V204" s="12">
        <f t="shared" si="31"/>
        <v>0.75838709677419303</v>
      </c>
      <c r="Y204" s="19">
        <v>37026</v>
      </c>
      <c r="Z204" s="12">
        <v>3.4617855808209734</v>
      </c>
      <c r="AC204" s="19">
        <v>37026</v>
      </c>
      <c r="AD204" s="12">
        <v>8.5735577803312442</v>
      </c>
      <c r="AF204" s="19">
        <f t="shared" si="35"/>
        <v>37026</v>
      </c>
      <c r="AG204" s="12">
        <f t="shared" si="36"/>
        <v>5.1117721995102707</v>
      </c>
      <c r="AJ204" s="19">
        <v>37026</v>
      </c>
      <c r="AK204" s="22">
        <v>101.4470653869995</v>
      </c>
      <c r="AO204" s="21">
        <v>37026</v>
      </c>
      <c r="AP204" s="12">
        <v>246</v>
      </c>
      <c r="AQ204" s="13">
        <v>1836.7875512643702</v>
      </c>
      <c r="AR204" s="13">
        <f t="shared" si="37"/>
        <v>816.40381522385485</v>
      </c>
      <c r="AT204" s="21">
        <v>37026</v>
      </c>
      <c r="AU204" s="12">
        <v>60.2</v>
      </c>
      <c r="AV204" s="13">
        <f t="shared" si="32"/>
        <v>279.07291976055541</v>
      </c>
      <c r="AW204" s="13">
        <f t="shared" si="38"/>
        <v>124.04058175445762</v>
      </c>
      <c r="AY204" s="19">
        <v>37026</v>
      </c>
      <c r="AZ204" s="22">
        <v>224.98517486236025</v>
      </c>
      <c r="BA204" s="7"/>
      <c r="BB204" s="7"/>
    </row>
    <row r="205" spans="1:54" x14ac:dyDescent="0.25">
      <c r="A205" s="5">
        <v>37118</v>
      </c>
      <c r="B205" s="1">
        <v>626458.39864694059</v>
      </c>
      <c r="C205">
        <f t="shared" si="33"/>
        <v>278562.99047074863</v>
      </c>
      <c r="G205" s="5">
        <v>37118</v>
      </c>
      <c r="H205" s="1">
        <v>1119811.8759169297</v>
      </c>
      <c r="I205" s="1">
        <f t="shared" si="34"/>
        <v>497939.1218855395</v>
      </c>
      <c r="M205" s="21">
        <v>37118</v>
      </c>
      <c r="N205" s="12">
        <v>4.341756272401434</v>
      </c>
      <c r="Q205" s="21">
        <v>37118</v>
      </c>
      <c r="R205" s="12">
        <v>5.083333333333333</v>
      </c>
      <c r="U205" s="19">
        <f t="shared" si="30"/>
        <v>37118</v>
      </c>
      <c r="V205" s="12">
        <f t="shared" si="31"/>
        <v>0.74157706093189901</v>
      </c>
      <c r="Y205" s="19">
        <v>37118</v>
      </c>
      <c r="Z205" s="12">
        <v>3.2617855808209733</v>
      </c>
      <c r="AC205" s="19">
        <v>37118</v>
      </c>
      <c r="AD205" s="12">
        <v>8.3735577803312431</v>
      </c>
      <c r="AF205" s="19">
        <f t="shared" si="35"/>
        <v>37118</v>
      </c>
      <c r="AG205" s="12">
        <f t="shared" si="36"/>
        <v>5.1117721995102698</v>
      </c>
      <c r="AJ205" s="19">
        <v>37118</v>
      </c>
      <c r="AK205" s="22">
        <v>102.13647259762934</v>
      </c>
      <c r="AO205" s="21">
        <v>37118</v>
      </c>
      <c r="AP205" s="12">
        <v>199</v>
      </c>
      <c r="AQ205" s="13">
        <v>1485.8565963480069</v>
      </c>
      <c r="AR205" s="13">
        <f t="shared" si="37"/>
        <v>660.70573526248984</v>
      </c>
      <c r="AT205" s="21">
        <v>37118</v>
      </c>
      <c r="AU205" s="12">
        <v>60.9</v>
      </c>
      <c r="AV205" s="13">
        <f t="shared" si="32"/>
        <v>282.31795371125952</v>
      </c>
      <c r="AW205" s="13">
        <f t="shared" si="38"/>
        <v>125.53640212861548</v>
      </c>
      <c r="AY205" s="19">
        <v>37118</v>
      </c>
      <c r="AZ205" s="22">
        <v>224.8893141146558</v>
      </c>
      <c r="BA205" s="7"/>
      <c r="BB205" s="7"/>
    </row>
    <row r="206" spans="1:54" x14ac:dyDescent="0.25">
      <c r="A206" s="5">
        <v>37210</v>
      </c>
      <c r="B206" s="1">
        <v>636969.27838934655</v>
      </c>
      <c r="C206">
        <f t="shared" si="33"/>
        <v>282394.18340515846</v>
      </c>
      <c r="G206" s="5">
        <v>37210</v>
      </c>
      <c r="H206" s="1">
        <v>1157247.7197305595</v>
      </c>
      <c r="I206" s="1">
        <f t="shared" si="34"/>
        <v>513054.61016447481</v>
      </c>
      <c r="M206" s="21">
        <v>37210</v>
      </c>
      <c r="N206" s="12">
        <v>3.4611111111111108</v>
      </c>
      <c r="Q206" s="21">
        <v>37210</v>
      </c>
      <c r="R206" s="12">
        <v>4.8533333333333335</v>
      </c>
      <c r="U206" s="19">
        <f t="shared" si="30"/>
        <v>37210</v>
      </c>
      <c r="V206" s="12">
        <f t="shared" si="31"/>
        <v>1.3922222222222227</v>
      </c>
      <c r="Y206" s="19">
        <v>37210</v>
      </c>
      <c r="Z206" s="12">
        <v>2.6617855808209736</v>
      </c>
      <c r="AC206" s="19">
        <v>37210</v>
      </c>
      <c r="AD206" s="12">
        <v>7.7735577803312443</v>
      </c>
      <c r="AF206" s="19">
        <f t="shared" si="35"/>
        <v>37210</v>
      </c>
      <c r="AG206" s="12">
        <f t="shared" si="36"/>
        <v>5.1117721995102707</v>
      </c>
      <c r="AJ206" s="19">
        <v>37210</v>
      </c>
      <c r="AK206" s="22">
        <v>102.60699053616759</v>
      </c>
      <c r="AO206" s="21">
        <v>37210</v>
      </c>
      <c r="AP206" s="12">
        <v>212</v>
      </c>
      <c r="AQ206" s="13">
        <v>1582.9226051546605</v>
      </c>
      <c r="AR206" s="13">
        <f t="shared" si="37"/>
        <v>701.77346324540201</v>
      </c>
      <c r="AT206" s="21">
        <v>37210</v>
      </c>
      <c r="AU206" s="12">
        <v>60.4</v>
      </c>
      <c r="AV206" s="13">
        <f t="shared" si="32"/>
        <v>280.00007231789942</v>
      </c>
      <c r="AW206" s="13">
        <f t="shared" si="38"/>
        <v>124.13533031850064</v>
      </c>
      <c r="AY206" s="19">
        <v>37210</v>
      </c>
      <c r="AZ206" s="22">
        <v>225.56033934858701</v>
      </c>
      <c r="BA206" s="7"/>
      <c r="BB206" s="7"/>
    </row>
    <row r="207" spans="1:54" x14ac:dyDescent="0.25">
      <c r="A207" s="5">
        <v>37302</v>
      </c>
      <c r="B207" s="1">
        <v>646324.31883615849</v>
      </c>
      <c r="C207">
        <f t="shared" si="33"/>
        <v>283887.36976937082</v>
      </c>
      <c r="G207" s="5">
        <v>37302</v>
      </c>
      <c r="H207" s="1">
        <v>1174106.7148320004</v>
      </c>
      <c r="I207" s="1">
        <f t="shared" si="34"/>
        <v>515707.1417371619</v>
      </c>
      <c r="M207" s="21">
        <v>37302</v>
      </c>
      <c r="N207" s="12">
        <v>3.25</v>
      </c>
      <c r="Q207" s="21">
        <v>37302</v>
      </c>
      <c r="R207" s="12">
        <v>5.2566666666666668</v>
      </c>
      <c r="U207" s="19">
        <f t="shared" si="30"/>
        <v>37302</v>
      </c>
      <c r="V207" s="12">
        <f t="shared" si="31"/>
        <v>2.0066666666666668</v>
      </c>
      <c r="Y207" s="19">
        <v>37302</v>
      </c>
      <c r="Z207" s="12">
        <v>2.5617855808209735</v>
      </c>
      <c r="AC207" s="19">
        <v>37302</v>
      </c>
      <c r="AD207" s="12">
        <v>7.7018630454425505</v>
      </c>
      <c r="AF207" s="19">
        <f t="shared" si="35"/>
        <v>37302</v>
      </c>
      <c r="AG207" s="12">
        <f t="shared" si="36"/>
        <v>5.1400774646215766</v>
      </c>
      <c r="AJ207" s="19">
        <v>37302</v>
      </c>
      <c r="AK207" s="22">
        <v>102.62738204180944</v>
      </c>
      <c r="AO207" s="21">
        <v>37302</v>
      </c>
      <c r="AP207" s="12">
        <v>218</v>
      </c>
      <c r="AQ207" s="13">
        <v>1627.7223015269624</v>
      </c>
      <c r="AR207" s="13">
        <f t="shared" si="37"/>
        <v>714.95035762776968</v>
      </c>
      <c r="AT207" s="21">
        <v>37302</v>
      </c>
      <c r="AU207" s="12">
        <v>61.3</v>
      </c>
      <c r="AV207" s="13">
        <f t="shared" si="32"/>
        <v>284.17225882594761</v>
      </c>
      <c r="AW207" s="13">
        <f t="shared" si="38"/>
        <v>124.81800973354605</v>
      </c>
      <c r="AY207" s="19">
        <v>37302</v>
      </c>
      <c r="AZ207" s="22">
        <v>227.66927579808507</v>
      </c>
      <c r="BA207" s="7"/>
      <c r="BB207" s="7"/>
    </row>
    <row r="208" spans="1:54" x14ac:dyDescent="0.25">
      <c r="A208" s="5">
        <v>37391</v>
      </c>
      <c r="B208" s="1">
        <v>657394.16116200062</v>
      </c>
      <c r="C208">
        <f t="shared" si="33"/>
        <v>285741.80817156838</v>
      </c>
      <c r="G208" s="5">
        <v>37391</v>
      </c>
      <c r="H208" s="1">
        <v>1195653.5650477507</v>
      </c>
      <c r="I208" s="1">
        <f t="shared" si="34"/>
        <v>519700.70896223612</v>
      </c>
      <c r="M208" s="21">
        <v>37391</v>
      </c>
      <c r="N208" s="12">
        <v>3.25</v>
      </c>
      <c r="Q208" s="21">
        <v>37391</v>
      </c>
      <c r="R208" s="12">
        <v>5.3066666666666675</v>
      </c>
      <c r="U208" s="19">
        <f t="shared" si="30"/>
        <v>37391</v>
      </c>
      <c r="V208" s="12">
        <f t="shared" si="31"/>
        <v>2.0566666666666675</v>
      </c>
      <c r="Y208" s="19">
        <v>37391</v>
      </c>
      <c r="Z208" s="12">
        <v>2.4617855808209734</v>
      </c>
      <c r="AC208" s="19">
        <v>37391</v>
      </c>
      <c r="AD208" s="12">
        <v>7.6511523395138132</v>
      </c>
      <c r="AF208" s="19">
        <f t="shared" si="35"/>
        <v>37391</v>
      </c>
      <c r="AG208" s="12">
        <f t="shared" si="36"/>
        <v>5.1893667586928398</v>
      </c>
      <c r="AJ208" s="19">
        <v>37391</v>
      </c>
      <c r="AK208" s="22">
        <v>103.35886442331785</v>
      </c>
      <c r="AO208" s="21">
        <v>37391</v>
      </c>
      <c r="AP208" s="12">
        <v>207</v>
      </c>
      <c r="AQ208" s="13">
        <v>1545.5895248444092</v>
      </c>
      <c r="AR208" s="13">
        <f t="shared" si="37"/>
        <v>671.80326752437361</v>
      </c>
      <c r="AT208" s="21">
        <v>37391</v>
      </c>
      <c r="AU208" s="12">
        <v>62.5</v>
      </c>
      <c r="AV208" s="13">
        <f t="shared" si="32"/>
        <v>289.73517417001182</v>
      </c>
      <c r="AW208" s="13">
        <f t="shared" si="38"/>
        <v>125.93578928645488</v>
      </c>
      <c r="AY208" s="19">
        <v>37391</v>
      </c>
      <c r="AZ208" s="22">
        <v>230.06579449069645</v>
      </c>
      <c r="BA208" s="7"/>
      <c r="BB208" s="7"/>
    </row>
    <row r="209" spans="1:54" x14ac:dyDescent="0.25">
      <c r="A209" s="5">
        <v>37483</v>
      </c>
      <c r="B209" s="1">
        <v>648103.0331036048</v>
      </c>
      <c r="C209">
        <f t="shared" si="33"/>
        <v>281703.34253222216</v>
      </c>
      <c r="G209" s="5">
        <v>37483</v>
      </c>
      <c r="H209" s="1">
        <v>1231806.7542205348</v>
      </c>
      <c r="I209" s="1">
        <f t="shared" si="34"/>
        <v>535414.9915885682</v>
      </c>
      <c r="M209" s="21">
        <v>37483</v>
      </c>
      <c r="N209" s="12">
        <v>3.25</v>
      </c>
      <c r="Q209" s="21">
        <v>37483</v>
      </c>
      <c r="R209" s="12">
        <v>4.8633333333333333</v>
      </c>
      <c r="U209" s="19">
        <f t="shared" si="30"/>
        <v>37483</v>
      </c>
      <c r="V209" s="12">
        <f t="shared" si="31"/>
        <v>1.6133333333333333</v>
      </c>
      <c r="Y209" s="19">
        <v>37483</v>
      </c>
      <c r="Z209" s="12">
        <v>2.5617855808209735</v>
      </c>
      <c r="AC209" s="19">
        <v>37483</v>
      </c>
      <c r="AD209" s="12">
        <v>7.7025159138012471</v>
      </c>
      <c r="AF209" s="19">
        <f t="shared" si="35"/>
        <v>37483</v>
      </c>
      <c r="AG209" s="12">
        <f t="shared" si="36"/>
        <v>5.140730332980274</v>
      </c>
      <c r="AJ209" s="19">
        <v>37483</v>
      </c>
      <c r="AK209" s="22">
        <v>104.20141913413262</v>
      </c>
      <c r="AO209" s="21">
        <v>37483</v>
      </c>
      <c r="AP209" s="12">
        <v>159</v>
      </c>
      <c r="AQ209" s="13">
        <v>1187.1919538659954</v>
      </c>
      <c r="AR209" s="13">
        <f t="shared" si="37"/>
        <v>516.02279969263498</v>
      </c>
      <c r="AT209" s="21">
        <v>37483</v>
      </c>
      <c r="AU209" s="12">
        <v>62.9</v>
      </c>
      <c r="AV209" s="13">
        <f t="shared" si="32"/>
        <v>291.58947928469991</v>
      </c>
      <c r="AW209" s="13">
        <f t="shared" si="38"/>
        <v>126.74177833788825</v>
      </c>
      <c r="AY209" s="19">
        <v>37483</v>
      </c>
      <c r="AZ209" s="22">
        <v>230.06579449069639</v>
      </c>
      <c r="BA209" s="7"/>
      <c r="BB209" s="7"/>
    </row>
    <row r="210" spans="1:54" x14ac:dyDescent="0.25">
      <c r="A210" s="5">
        <v>37575</v>
      </c>
      <c r="B210" s="1">
        <v>649127.79783990444</v>
      </c>
      <c r="C210">
        <f t="shared" si="33"/>
        <v>280396.28819744737</v>
      </c>
      <c r="G210" s="5">
        <v>37575</v>
      </c>
      <c r="H210" s="1">
        <v>1247834.5968824876</v>
      </c>
      <c r="I210" s="1">
        <f t="shared" si="34"/>
        <v>539012.79596179165</v>
      </c>
      <c r="M210" s="21">
        <v>37575</v>
      </c>
      <c r="N210" s="12">
        <v>3.1102150537634405</v>
      </c>
      <c r="Q210" s="21">
        <v>37575</v>
      </c>
      <c r="R210" s="12">
        <v>4.706666666666667</v>
      </c>
      <c r="U210" s="19">
        <f t="shared" si="30"/>
        <v>37575</v>
      </c>
      <c r="V210" s="12">
        <f t="shared" si="31"/>
        <v>1.5964516129032265</v>
      </c>
      <c r="Y210" s="19">
        <v>37575</v>
      </c>
      <c r="Z210" s="12">
        <v>2.4617855808209734</v>
      </c>
      <c r="AC210" s="19">
        <v>37575</v>
      </c>
      <c r="AD210" s="12">
        <v>7.5794331262076922</v>
      </c>
      <c r="AF210" s="19">
        <f t="shared" si="35"/>
        <v>37575</v>
      </c>
      <c r="AG210" s="12">
        <f t="shared" si="36"/>
        <v>5.1176475453867187</v>
      </c>
      <c r="AJ210" s="19">
        <v>37575</v>
      </c>
      <c r="AK210" s="22">
        <v>104.75738590866756</v>
      </c>
      <c r="AO210" s="21">
        <v>37575</v>
      </c>
      <c r="AP210" s="12">
        <v>167</v>
      </c>
      <c r="AQ210" s="13">
        <v>1246.9248823623977</v>
      </c>
      <c r="AR210" s="13">
        <f t="shared" si="37"/>
        <v>538.61983701657107</v>
      </c>
      <c r="AT210" s="21">
        <v>37575</v>
      </c>
      <c r="AU210" s="12">
        <v>62.9</v>
      </c>
      <c r="AV210" s="13">
        <f t="shared" si="32"/>
        <v>291.58947928469991</v>
      </c>
      <c r="AW210" s="13">
        <f t="shared" si="38"/>
        <v>125.95456232336714</v>
      </c>
      <c r="AY210" s="19">
        <v>37575</v>
      </c>
      <c r="AZ210" s="22">
        <v>231.5037057062633</v>
      </c>
      <c r="BA210" s="7"/>
      <c r="BB210" s="7"/>
    </row>
    <row r="211" spans="1:54" x14ac:dyDescent="0.25">
      <c r="A211" s="5">
        <v>37667</v>
      </c>
      <c r="B211" s="1">
        <v>659054.80000000005</v>
      </c>
      <c r="C211">
        <f t="shared" si="33"/>
        <v>281767.49367974128</v>
      </c>
      <c r="G211" s="5">
        <v>37667</v>
      </c>
      <c r="H211" s="1">
        <v>1284201.3999999999</v>
      </c>
      <c r="I211" s="1">
        <f t="shared" si="34"/>
        <v>549038.12225935503</v>
      </c>
      <c r="M211" s="21">
        <v>37667</v>
      </c>
      <c r="N211" s="12">
        <v>2.6827956989247315</v>
      </c>
      <c r="Q211" s="21">
        <v>37667</v>
      </c>
      <c r="R211" s="12">
        <v>4.2600000000000007</v>
      </c>
      <c r="U211" s="19">
        <f t="shared" si="30"/>
        <v>37667</v>
      </c>
      <c r="V211" s="12">
        <f t="shared" si="31"/>
        <v>1.5772043010752692</v>
      </c>
      <c r="Y211" s="19">
        <v>37667</v>
      </c>
      <c r="Z211" s="12">
        <v>1.8957773006031762</v>
      </c>
      <c r="AC211" s="19">
        <v>37667</v>
      </c>
      <c r="AD211" s="12">
        <v>7.1701563419810146</v>
      </c>
      <c r="AF211" s="19">
        <f t="shared" si="35"/>
        <v>37667</v>
      </c>
      <c r="AG211" s="12">
        <f t="shared" si="36"/>
        <v>5.2743790413778386</v>
      </c>
      <c r="AJ211" s="19">
        <v>37667</v>
      </c>
      <c r="AK211" s="22">
        <v>106.61014938225293</v>
      </c>
      <c r="AO211" s="21">
        <v>37667</v>
      </c>
      <c r="AP211" s="12">
        <v>160</v>
      </c>
      <c r="AQ211" s="13">
        <v>1194.6585699280458</v>
      </c>
      <c r="AR211" s="13">
        <f t="shared" si="37"/>
        <v>510.75563223520913</v>
      </c>
      <c r="AT211" s="21">
        <v>37667</v>
      </c>
      <c r="AU211" s="12">
        <v>63</v>
      </c>
      <c r="AV211" s="13">
        <f t="shared" si="32"/>
        <v>292.05305556337191</v>
      </c>
      <c r="AW211" s="13">
        <f t="shared" si="38"/>
        <v>124.86223829581624</v>
      </c>
      <c r="AY211" s="19">
        <v>37667</v>
      </c>
      <c r="AZ211" s="22">
        <v>233.90022439887477</v>
      </c>
      <c r="BA211" s="7"/>
      <c r="BB211" s="7"/>
    </row>
    <row r="212" spans="1:54" x14ac:dyDescent="0.25">
      <c r="A212" s="5">
        <v>37756</v>
      </c>
      <c r="B212" s="1">
        <v>666404.6</v>
      </c>
      <c r="C212">
        <f t="shared" si="33"/>
        <v>283168.98077742133</v>
      </c>
      <c r="G212" s="5">
        <v>37756</v>
      </c>
      <c r="H212" s="1">
        <v>1311824.8</v>
      </c>
      <c r="I212" s="1">
        <f t="shared" si="34"/>
        <v>557421.2596589888</v>
      </c>
      <c r="M212" s="21">
        <v>37756</v>
      </c>
      <c r="N212" s="12">
        <v>2.3611111111111112</v>
      </c>
      <c r="Q212" s="21">
        <v>37756</v>
      </c>
      <c r="R212" s="12">
        <v>4.0966666666666667</v>
      </c>
      <c r="U212" s="19">
        <f t="shared" si="30"/>
        <v>37756</v>
      </c>
      <c r="V212" s="12">
        <f t="shared" si="31"/>
        <v>1.7355555555555555</v>
      </c>
      <c r="Y212" s="19">
        <v>37756</v>
      </c>
      <c r="Z212" s="12">
        <v>1.6748684762575801</v>
      </c>
      <c r="AC212" s="19">
        <v>37756</v>
      </c>
      <c r="AD212" s="12">
        <v>6.8990597025333198</v>
      </c>
      <c r="AF212" s="19">
        <f t="shared" si="35"/>
        <v>37756</v>
      </c>
      <c r="AG212" s="12">
        <f t="shared" si="36"/>
        <v>5.2241912262757397</v>
      </c>
      <c r="AJ212" s="19">
        <v>37756</v>
      </c>
      <c r="AK212" s="22">
        <v>108.65428566732074</v>
      </c>
      <c r="AO212" s="21">
        <v>37756</v>
      </c>
      <c r="AP212" s="12">
        <v>187</v>
      </c>
      <c r="AQ212" s="13">
        <v>1396.2572036034035</v>
      </c>
      <c r="AR212" s="13">
        <f t="shared" si="37"/>
        <v>593.29831944063449</v>
      </c>
      <c r="AT212" s="21">
        <v>37756</v>
      </c>
      <c r="AU212" s="12">
        <v>64.3</v>
      </c>
      <c r="AV212" s="13">
        <f t="shared" si="32"/>
        <v>298.07954718610813</v>
      </c>
      <c r="AW212" s="13">
        <f t="shared" si="38"/>
        <v>126.66011244112887</v>
      </c>
      <c r="AY212" s="19">
        <v>37756</v>
      </c>
      <c r="AZ212" s="22">
        <v>235.33813561444163</v>
      </c>
      <c r="BA212" s="7"/>
      <c r="BB212" s="7"/>
    </row>
    <row r="213" spans="1:54" x14ac:dyDescent="0.25">
      <c r="A213" s="5">
        <v>37848</v>
      </c>
      <c r="B213" s="1">
        <v>659820.79999999993</v>
      </c>
      <c r="C213">
        <f t="shared" si="33"/>
        <v>281633.28982830711</v>
      </c>
      <c r="G213" s="5">
        <v>37848</v>
      </c>
      <c r="H213" s="1">
        <v>1335822.7</v>
      </c>
      <c r="I213" s="1">
        <f t="shared" si="34"/>
        <v>570173.20707127114</v>
      </c>
      <c r="M213" s="21">
        <v>37848</v>
      </c>
      <c r="N213" s="12">
        <v>2</v>
      </c>
      <c r="Q213" s="21">
        <v>37848</v>
      </c>
      <c r="R213" s="12">
        <v>4.293333333333333</v>
      </c>
      <c r="U213" s="19">
        <f t="shared" si="30"/>
        <v>37848</v>
      </c>
      <c r="V213" s="12">
        <f t="shared" si="31"/>
        <v>2.293333333333333</v>
      </c>
      <c r="Y213" s="19">
        <v>37848</v>
      </c>
      <c r="Z213" s="12">
        <v>1.2443266519886051</v>
      </c>
      <c r="AC213" s="19">
        <v>37848</v>
      </c>
      <c r="AD213" s="12">
        <v>6.4719567240617568</v>
      </c>
      <c r="AF213" s="19">
        <f t="shared" si="35"/>
        <v>37848</v>
      </c>
      <c r="AG213" s="12">
        <f t="shared" si="36"/>
        <v>5.2276300720731514</v>
      </c>
      <c r="AJ213" s="19">
        <v>37848</v>
      </c>
      <c r="AK213" s="22">
        <v>107.86310922399123</v>
      </c>
      <c r="AO213" s="21">
        <v>37848</v>
      </c>
      <c r="AP213" s="12">
        <v>208</v>
      </c>
      <c r="AQ213" s="13">
        <v>1553.0561409064594</v>
      </c>
      <c r="AR213" s="13">
        <f t="shared" si="37"/>
        <v>662.89560779463318</v>
      </c>
      <c r="AT213" s="21">
        <v>37848</v>
      </c>
      <c r="AU213" s="12">
        <v>65.099999999999994</v>
      </c>
      <c r="AV213" s="13">
        <f t="shared" si="32"/>
        <v>301.78815741548431</v>
      </c>
      <c r="AW213" s="13">
        <f t="shared" si="38"/>
        <v>128.81314381745145</v>
      </c>
      <c r="AY213" s="19">
        <v>37848</v>
      </c>
      <c r="AZ213" s="22">
        <v>234.28366738969257</v>
      </c>
      <c r="BA213" s="7"/>
      <c r="BB213" s="7"/>
    </row>
    <row r="214" spans="1:54" x14ac:dyDescent="0.25">
      <c r="A214" s="5">
        <v>37940</v>
      </c>
      <c r="B214" s="1">
        <v>669220.20000000007</v>
      </c>
      <c r="C214">
        <f t="shared" si="33"/>
        <v>284945.7244825107</v>
      </c>
      <c r="G214" s="5">
        <v>37940</v>
      </c>
      <c r="H214" s="1">
        <v>1353506.6</v>
      </c>
      <c r="I214" s="1">
        <f t="shared" si="34"/>
        <v>576306.45149213937</v>
      </c>
      <c r="M214" s="21">
        <v>37940</v>
      </c>
      <c r="N214" s="12">
        <v>2</v>
      </c>
      <c r="Q214" s="21">
        <v>37940</v>
      </c>
      <c r="R214" s="12">
        <v>4.53</v>
      </c>
      <c r="U214" s="19">
        <f t="shared" si="30"/>
        <v>37940</v>
      </c>
      <c r="V214" s="12">
        <f t="shared" si="31"/>
        <v>2.5300000000000002</v>
      </c>
      <c r="Y214" s="19">
        <v>37940</v>
      </c>
      <c r="Z214" s="12">
        <v>1.2604123026877636</v>
      </c>
      <c r="AC214" s="19">
        <v>37940</v>
      </c>
      <c r="AD214" s="12">
        <v>6.3193485918446832</v>
      </c>
      <c r="AF214" s="19">
        <f t="shared" si="35"/>
        <v>37940</v>
      </c>
      <c r="AG214" s="12">
        <f t="shared" si="36"/>
        <v>5.0589362891569198</v>
      </c>
      <c r="AJ214" s="19">
        <v>37940</v>
      </c>
      <c r="AK214" s="22">
        <v>108.04155621991237</v>
      </c>
      <c r="AO214" s="21">
        <v>37940</v>
      </c>
      <c r="AP214" s="12">
        <v>217</v>
      </c>
      <c r="AQ214" s="13">
        <v>1620.2556854649122</v>
      </c>
      <c r="AR214" s="13">
        <f t="shared" si="37"/>
        <v>689.88492896912896</v>
      </c>
      <c r="AT214" s="21">
        <v>37940</v>
      </c>
      <c r="AU214" s="12">
        <v>65.099999999999994</v>
      </c>
      <c r="AV214" s="13">
        <f t="shared" si="32"/>
        <v>301.78815741548431</v>
      </c>
      <c r="AW214" s="13">
        <f t="shared" si="38"/>
        <v>128.49768305708218</v>
      </c>
      <c r="AY214" s="19">
        <v>37940</v>
      </c>
      <c r="AZ214" s="22">
        <v>234.85883187591932</v>
      </c>
      <c r="BA214" s="7"/>
      <c r="BB214" s="7"/>
    </row>
    <row r="215" spans="1:54" x14ac:dyDescent="0.25">
      <c r="A215" s="5">
        <v>38032</v>
      </c>
      <c r="B215" s="1">
        <v>695319.4</v>
      </c>
      <c r="C215">
        <f t="shared" si="33"/>
        <v>294495.81177885138</v>
      </c>
      <c r="G215" s="5">
        <v>38032</v>
      </c>
      <c r="H215" s="1">
        <v>1383886.2</v>
      </c>
      <c r="I215" s="1">
        <f t="shared" si="34"/>
        <v>586131.62508992245</v>
      </c>
      <c r="M215" s="21">
        <v>38032</v>
      </c>
      <c r="N215" s="12">
        <v>2</v>
      </c>
      <c r="Q215" s="21">
        <v>38032</v>
      </c>
      <c r="R215" s="12">
        <v>4.2433333333333332</v>
      </c>
      <c r="U215" s="19">
        <f t="shared" si="30"/>
        <v>38032</v>
      </c>
      <c r="V215" s="12">
        <f t="shared" si="31"/>
        <v>2.2433333333333332</v>
      </c>
      <c r="Y215" s="19">
        <v>38032</v>
      </c>
      <c r="Z215" s="12">
        <v>1.2916097876252186</v>
      </c>
      <c r="AC215" s="19">
        <v>38032</v>
      </c>
      <c r="AD215" s="12">
        <v>6.2498376864336223</v>
      </c>
      <c r="AF215" s="19">
        <f t="shared" si="35"/>
        <v>38032</v>
      </c>
      <c r="AG215" s="12">
        <f t="shared" si="36"/>
        <v>4.9582278988084036</v>
      </c>
      <c r="AJ215" s="19">
        <v>38032</v>
      </c>
      <c r="AK215" s="22">
        <v>108.87654128479507</v>
      </c>
      <c r="AO215" s="21">
        <v>38032</v>
      </c>
      <c r="AP215" s="12">
        <v>232</v>
      </c>
      <c r="AQ215" s="13">
        <v>1732.2549263956664</v>
      </c>
      <c r="AR215" s="13">
        <f t="shared" si="37"/>
        <v>733.67983225666671</v>
      </c>
      <c r="AT215" s="21">
        <v>38032</v>
      </c>
      <c r="AU215" s="12">
        <v>66.900000000000006</v>
      </c>
      <c r="AV215" s="13">
        <f t="shared" si="32"/>
        <v>310.13253043158068</v>
      </c>
      <c r="AW215" s="13">
        <f t="shared" si="38"/>
        <v>131.35363590959446</v>
      </c>
      <c r="AY215" s="19">
        <v>38032</v>
      </c>
      <c r="AZ215" s="22">
        <v>236.10502159607725</v>
      </c>
      <c r="BA215" s="7"/>
      <c r="BB215" s="7"/>
    </row>
    <row r="216" spans="1:54" x14ac:dyDescent="0.25">
      <c r="A216" s="5">
        <v>38122</v>
      </c>
      <c r="B216" s="1">
        <v>721454.5</v>
      </c>
      <c r="C216">
        <f t="shared" si="33"/>
        <v>303225.94439844135</v>
      </c>
      <c r="G216" s="5">
        <v>38122</v>
      </c>
      <c r="H216" s="1">
        <v>1411086.7</v>
      </c>
      <c r="I216" s="1">
        <f t="shared" si="34"/>
        <v>593077.03706273937</v>
      </c>
      <c r="M216" s="21">
        <v>38122</v>
      </c>
      <c r="N216" s="12">
        <v>2</v>
      </c>
      <c r="Q216" s="21">
        <v>38122</v>
      </c>
      <c r="R216" s="12">
        <v>4.4533333333333331</v>
      </c>
      <c r="U216" s="19">
        <f t="shared" si="30"/>
        <v>38122</v>
      </c>
      <c r="V216" s="12">
        <f t="shared" si="31"/>
        <v>2.4533333333333331</v>
      </c>
      <c r="Y216" s="19">
        <v>38122</v>
      </c>
      <c r="Z216" s="12">
        <v>1.3069960392688558</v>
      </c>
      <c r="AC216" s="19">
        <v>38122</v>
      </c>
      <c r="AD216" s="12">
        <v>6.137414560100785</v>
      </c>
      <c r="AF216" s="19">
        <f t="shared" si="35"/>
        <v>38122</v>
      </c>
      <c r="AG216" s="12">
        <f t="shared" si="36"/>
        <v>4.8304185208319295</v>
      </c>
      <c r="AJ216" s="19">
        <v>38122</v>
      </c>
      <c r="AK216" s="22">
        <v>107.98511060938866</v>
      </c>
      <c r="AO216" s="21">
        <v>38122</v>
      </c>
      <c r="AP216" s="12">
        <v>241</v>
      </c>
      <c r="AQ216" s="13">
        <v>1799.4544709541187</v>
      </c>
      <c r="AR216" s="13">
        <f t="shared" si="37"/>
        <v>756.307267273349</v>
      </c>
      <c r="AT216" s="21">
        <v>38122</v>
      </c>
      <c r="AU216" s="12">
        <v>69.400000000000006</v>
      </c>
      <c r="AV216" s="13">
        <f t="shared" si="32"/>
        <v>321.72193739838116</v>
      </c>
      <c r="AW216" s="13">
        <f t="shared" si="38"/>
        <v>135.21911402773199</v>
      </c>
      <c r="AY216" s="19">
        <v>38122</v>
      </c>
      <c r="AZ216" s="22">
        <v>237.92637580246196</v>
      </c>
      <c r="BA216" s="7"/>
      <c r="BB216" s="7"/>
    </row>
    <row r="217" spans="1:54" x14ac:dyDescent="0.25">
      <c r="A217" s="5">
        <v>38214</v>
      </c>
      <c r="B217" s="1">
        <v>726426.7</v>
      </c>
      <c r="C217">
        <f t="shared" si="33"/>
        <v>306426.88751547592</v>
      </c>
      <c r="G217" s="5">
        <v>38214</v>
      </c>
      <c r="H217" s="1">
        <v>1427530.5</v>
      </c>
      <c r="I217" s="1">
        <f t="shared" si="34"/>
        <v>602171.87494403927</v>
      </c>
      <c r="M217" s="21">
        <v>38214</v>
      </c>
      <c r="N217" s="12">
        <v>2</v>
      </c>
      <c r="Q217" s="21">
        <v>38214</v>
      </c>
      <c r="R217" s="12">
        <v>4.4466666666666663</v>
      </c>
      <c r="U217" s="19">
        <f t="shared" si="30"/>
        <v>38214</v>
      </c>
      <c r="V217" s="12">
        <f t="shared" si="31"/>
        <v>2.4466666666666663</v>
      </c>
      <c r="Y217" s="19">
        <v>38214</v>
      </c>
      <c r="Z217" s="12">
        <v>1.3258557480778814</v>
      </c>
      <c r="AC217" s="19">
        <v>38214</v>
      </c>
      <c r="AD217" s="12">
        <v>6.1120770457802873</v>
      </c>
      <c r="AF217" s="19">
        <f t="shared" si="35"/>
        <v>38214</v>
      </c>
      <c r="AG217" s="12">
        <f t="shared" si="36"/>
        <v>4.7862212977024061</v>
      </c>
      <c r="AJ217" s="19">
        <v>38214</v>
      </c>
      <c r="AK217" s="22">
        <v>107.61719943914939</v>
      </c>
      <c r="AO217" s="21">
        <v>38214</v>
      </c>
      <c r="AP217" s="12">
        <v>252</v>
      </c>
      <c r="AQ217" s="13">
        <v>1881.5872476366721</v>
      </c>
      <c r="AR217" s="13">
        <f t="shared" si="37"/>
        <v>793.70557811561241</v>
      </c>
      <c r="AT217" s="21">
        <v>38214</v>
      </c>
      <c r="AU217" s="12">
        <v>71.400000000000006</v>
      </c>
      <c r="AV217" s="13">
        <f t="shared" si="32"/>
        <v>330.99346297182154</v>
      </c>
      <c r="AW217" s="13">
        <f t="shared" si="38"/>
        <v>139.62220365306536</v>
      </c>
      <c r="AY217" s="19">
        <v>38214</v>
      </c>
      <c r="AZ217" s="22">
        <v>237.06362907312177</v>
      </c>
      <c r="BA217" s="7"/>
      <c r="BB217" s="7"/>
    </row>
    <row r="218" spans="1:54" x14ac:dyDescent="0.25">
      <c r="A218" s="5">
        <v>38306</v>
      </c>
      <c r="B218" s="1">
        <v>755987.6</v>
      </c>
      <c r="C218">
        <f t="shared" si="33"/>
        <v>317484.3107595921</v>
      </c>
      <c r="G218" s="5">
        <v>38306</v>
      </c>
      <c r="H218" s="1">
        <v>1445237.8</v>
      </c>
      <c r="I218" s="1">
        <f t="shared" si="34"/>
        <v>606941.60435529531</v>
      </c>
      <c r="M218" s="21">
        <v>38306</v>
      </c>
      <c r="N218" s="12">
        <v>2</v>
      </c>
      <c r="Q218" s="21">
        <v>38306</v>
      </c>
      <c r="R218" s="12">
        <v>4.0233333333333334</v>
      </c>
      <c r="U218" s="19">
        <f t="shared" si="30"/>
        <v>38306</v>
      </c>
      <c r="V218" s="12">
        <f t="shared" si="31"/>
        <v>2.0233333333333334</v>
      </c>
      <c r="Y218" s="19">
        <v>38306</v>
      </c>
      <c r="Z218" s="12">
        <v>1.3630240590606799</v>
      </c>
      <c r="AC218" s="19">
        <v>38306</v>
      </c>
      <c r="AD218" s="12">
        <v>5.9878442435955037</v>
      </c>
      <c r="AF218" s="19">
        <f t="shared" si="35"/>
        <v>38306</v>
      </c>
      <c r="AG218" s="12">
        <f t="shared" si="36"/>
        <v>4.6248201845348236</v>
      </c>
      <c r="AJ218" s="19">
        <v>38306</v>
      </c>
      <c r="AK218" s="22">
        <v>108.50485678200413</v>
      </c>
      <c r="AO218" s="21">
        <v>38306</v>
      </c>
      <c r="AP218" s="12">
        <v>263</v>
      </c>
      <c r="AQ218" s="13">
        <v>1963.7200243192251</v>
      </c>
      <c r="AR218" s="13">
        <f t="shared" si="37"/>
        <v>824.68323348927765</v>
      </c>
      <c r="AT218" s="21">
        <v>38306</v>
      </c>
      <c r="AU218" s="12">
        <v>72.8</v>
      </c>
      <c r="AV218" s="13">
        <f t="shared" si="32"/>
        <v>337.48353087322977</v>
      </c>
      <c r="AW218" s="13">
        <f t="shared" si="38"/>
        <v>141.72947571097845</v>
      </c>
      <c r="AY218" s="19">
        <v>38306</v>
      </c>
      <c r="AZ218" s="22">
        <v>238.11809729787078</v>
      </c>
      <c r="BA218" s="7"/>
      <c r="BB218" s="7"/>
    </row>
    <row r="219" spans="1:54" x14ac:dyDescent="0.25">
      <c r="A219" s="5">
        <v>38398</v>
      </c>
      <c r="B219" s="1">
        <v>796488</v>
      </c>
      <c r="C219">
        <f t="shared" si="33"/>
        <v>333285.29039311205</v>
      </c>
      <c r="G219" s="5">
        <v>38398</v>
      </c>
      <c r="H219" s="1">
        <v>1483413.6</v>
      </c>
      <c r="I219" s="1">
        <f t="shared" si="34"/>
        <v>620724.89786298329</v>
      </c>
      <c r="M219" s="21">
        <v>38398</v>
      </c>
      <c r="N219" s="12">
        <v>2</v>
      </c>
      <c r="Q219" s="21">
        <v>38398</v>
      </c>
      <c r="R219" s="12">
        <v>3.7266666666666666</v>
      </c>
      <c r="U219" s="19">
        <f t="shared" si="30"/>
        <v>38398</v>
      </c>
      <c r="V219" s="12">
        <f t="shared" si="31"/>
        <v>1.7266666666666666</v>
      </c>
      <c r="Y219" s="19">
        <v>38398</v>
      </c>
      <c r="Z219" s="12">
        <v>1.3949179665638793</v>
      </c>
      <c r="AC219" s="19">
        <v>38398</v>
      </c>
      <c r="AD219" s="12">
        <v>5.9143729678027182</v>
      </c>
      <c r="AF219" s="19">
        <f t="shared" si="35"/>
        <v>38398</v>
      </c>
      <c r="AG219" s="12">
        <f t="shared" si="36"/>
        <v>4.519455001238839</v>
      </c>
      <c r="AJ219" s="19">
        <v>38398</v>
      </c>
      <c r="AK219" s="22">
        <v>108.49950256382495</v>
      </c>
      <c r="AO219" s="21">
        <v>38398</v>
      </c>
      <c r="AP219" s="12">
        <v>290</v>
      </c>
      <c r="AQ219" s="13">
        <v>2165.3186579945827</v>
      </c>
      <c r="AR219" s="13">
        <f t="shared" si="37"/>
        <v>906.06369176101612</v>
      </c>
      <c r="AT219" s="21">
        <v>38398</v>
      </c>
      <c r="AU219" s="12">
        <v>75.7</v>
      </c>
      <c r="AV219" s="13">
        <f t="shared" si="32"/>
        <v>350.92724295471834</v>
      </c>
      <c r="AW219" s="13">
        <f t="shared" si="38"/>
        <v>146.84325196991981</v>
      </c>
      <c r="AY219" s="19">
        <v>38398</v>
      </c>
      <c r="AZ219" s="22">
        <v>238.98084402721088</v>
      </c>
      <c r="BA219" s="7"/>
      <c r="BB219" s="7"/>
    </row>
    <row r="220" spans="1:54" x14ac:dyDescent="0.25">
      <c r="A220" s="5">
        <v>38487</v>
      </c>
      <c r="B220" s="1">
        <v>855166.4</v>
      </c>
      <c r="C220">
        <f t="shared" si="33"/>
        <v>353443.88003508322</v>
      </c>
      <c r="G220" s="5">
        <v>38487</v>
      </c>
      <c r="H220" s="1">
        <v>1528531.8</v>
      </c>
      <c r="I220" s="1">
        <f t="shared" si="34"/>
        <v>631748.63997113286</v>
      </c>
      <c r="M220" s="21">
        <v>38487</v>
      </c>
      <c r="N220" s="12">
        <v>2</v>
      </c>
      <c r="Q220" s="21">
        <v>38487</v>
      </c>
      <c r="R220" s="12">
        <v>3.293333333333333</v>
      </c>
      <c r="U220" s="19">
        <f t="shared" si="30"/>
        <v>38487</v>
      </c>
      <c r="V220" s="12">
        <f t="shared" si="31"/>
        <v>1.293333333333333</v>
      </c>
      <c r="Y220" s="19">
        <v>38487</v>
      </c>
      <c r="Z220" s="12">
        <v>1.4042559293826837</v>
      </c>
      <c r="AC220" s="19">
        <v>38487</v>
      </c>
      <c r="AD220" s="12">
        <v>5.7673471678731172</v>
      </c>
      <c r="AF220" s="19">
        <f t="shared" si="35"/>
        <v>38487</v>
      </c>
      <c r="AG220" s="12">
        <f t="shared" si="36"/>
        <v>4.3630912384904335</v>
      </c>
      <c r="AJ220" s="19">
        <v>38487</v>
      </c>
      <c r="AK220" s="22">
        <v>108.60882191541766</v>
      </c>
      <c r="AO220" s="21">
        <v>38487</v>
      </c>
      <c r="AP220" s="12">
        <v>319</v>
      </c>
      <c r="AQ220" s="13">
        <v>2381.8505237940412</v>
      </c>
      <c r="AR220" s="13">
        <f t="shared" si="37"/>
        <v>984.42886763717695</v>
      </c>
      <c r="AT220" s="21">
        <v>38487</v>
      </c>
      <c r="AU220" s="12">
        <v>80.099999999999994</v>
      </c>
      <c r="AV220" s="13">
        <f t="shared" si="32"/>
        <v>371.32459921628714</v>
      </c>
      <c r="AW220" s="13">
        <f t="shared" si="38"/>
        <v>153.47002302648553</v>
      </c>
      <c r="AY220" s="19">
        <v>38487</v>
      </c>
      <c r="AZ220" s="22">
        <v>241.95252720604904</v>
      </c>
      <c r="BA220" s="7"/>
      <c r="BB220" s="7"/>
    </row>
    <row r="221" spans="1:54" x14ac:dyDescent="0.25">
      <c r="A221" s="5">
        <v>38579</v>
      </c>
      <c r="B221" s="1">
        <v>872379.5</v>
      </c>
      <c r="C221">
        <f t="shared" si="33"/>
        <v>359845.2796404683</v>
      </c>
      <c r="G221" s="5">
        <v>38579</v>
      </c>
      <c r="H221" s="1">
        <v>1577481.2</v>
      </c>
      <c r="I221" s="1">
        <f t="shared" si="34"/>
        <v>650690.62666142604</v>
      </c>
      <c r="M221" s="21">
        <v>38579</v>
      </c>
      <c r="N221" s="12">
        <v>2</v>
      </c>
      <c r="Q221" s="21">
        <v>38579</v>
      </c>
      <c r="R221" s="12">
        <v>3.1233333333333335</v>
      </c>
      <c r="U221" s="19">
        <f t="shared" si="30"/>
        <v>38579</v>
      </c>
      <c r="V221" s="12">
        <f t="shared" si="31"/>
        <v>1.1233333333333335</v>
      </c>
      <c r="Y221" s="19">
        <v>38579</v>
      </c>
      <c r="Z221" s="12">
        <v>1.4236107394243886</v>
      </c>
      <c r="AC221" s="19">
        <v>38579</v>
      </c>
      <c r="AD221" s="12">
        <v>5.6340519672946892</v>
      </c>
      <c r="AF221" s="19">
        <f t="shared" si="35"/>
        <v>38579</v>
      </c>
      <c r="AG221" s="12">
        <f t="shared" si="36"/>
        <v>4.2104412278703007</v>
      </c>
      <c r="AJ221" s="19">
        <v>38579</v>
      </c>
      <c r="AK221" s="22">
        <v>107.73554248951837</v>
      </c>
      <c r="AO221" s="21">
        <v>38579</v>
      </c>
      <c r="AP221" s="12">
        <v>345</v>
      </c>
      <c r="AQ221" s="13">
        <v>2575.9825414073484</v>
      </c>
      <c r="AR221" s="13">
        <f t="shared" si="37"/>
        <v>1062.559537405099</v>
      </c>
      <c r="AT221" s="21">
        <v>38579</v>
      </c>
      <c r="AU221" s="12">
        <v>84.7</v>
      </c>
      <c r="AV221" s="13">
        <f t="shared" si="32"/>
        <v>392.64910803520007</v>
      </c>
      <c r="AW221" s="13">
        <f t="shared" si="38"/>
        <v>161.9626872037995</v>
      </c>
      <c r="AY221" s="19">
        <v>38579</v>
      </c>
      <c r="AZ221" s="22">
        <v>242.43183094457132</v>
      </c>
      <c r="BA221" s="7"/>
      <c r="BB221" s="7"/>
    </row>
    <row r="222" spans="1:54" x14ac:dyDescent="0.25">
      <c r="A222" s="5">
        <v>38671</v>
      </c>
      <c r="B222" s="1">
        <v>915494.39999999991</v>
      </c>
      <c r="C222">
        <f t="shared" si="33"/>
        <v>376587.26614375185</v>
      </c>
      <c r="G222" s="5">
        <v>38671</v>
      </c>
      <c r="H222" s="1">
        <v>1612052.8</v>
      </c>
      <c r="I222" s="1">
        <f t="shared" si="34"/>
        <v>663115.53279996093</v>
      </c>
      <c r="M222" s="21">
        <v>38671</v>
      </c>
      <c r="N222" s="12">
        <v>2.0806451612903225</v>
      </c>
      <c r="Q222" s="21">
        <v>38671</v>
      </c>
      <c r="R222" s="12">
        <v>3.3733333333333335</v>
      </c>
      <c r="U222" s="19">
        <f t="shared" si="30"/>
        <v>38671</v>
      </c>
      <c r="V222" s="12">
        <f t="shared" si="31"/>
        <v>1.292688172043011</v>
      </c>
      <c r="Y222" s="19">
        <v>38671</v>
      </c>
      <c r="Z222" s="12">
        <v>1.4539195656061603</v>
      </c>
      <c r="AC222" s="19">
        <v>38671</v>
      </c>
      <c r="AD222" s="12">
        <v>5.5260305394161309</v>
      </c>
      <c r="AF222" s="19">
        <f t="shared" si="35"/>
        <v>38671</v>
      </c>
      <c r="AG222" s="12">
        <f t="shared" si="36"/>
        <v>4.0721109738099708</v>
      </c>
      <c r="AJ222" s="19">
        <v>38671</v>
      </c>
      <c r="AK222" s="22">
        <v>107.24171476660091</v>
      </c>
      <c r="AO222" s="21">
        <v>38671</v>
      </c>
      <c r="AP222" s="12">
        <v>368</v>
      </c>
      <c r="AQ222" s="13">
        <v>2747.7147108345052</v>
      </c>
      <c r="AR222" s="13">
        <f t="shared" si="37"/>
        <v>1130.268378589903</v>
      </c>
      <c r="AT222" s="21">
        <v>38671</v>
      </c>
      <c r="AU222" s="12">
        <v>89.3</v>
      </c>
      <c r="AV222" s="13">
        <f t="shared" si="32"/>
        <v>413.97361685411289</v>
      </c>
      <c r="AW222" s="13">
        <f t="shared" si="38"/>
        <v>170.28743444714834</v>
      </c>
      <c r="AY222" s="19">
        <v>38671</v>
      </c>
      <c r="AZ222" s="22">
        <v>243.10285617850261</v>
      </c>
      <c r="BA222" s="7"/>
      <c r="BB222" s="7"/>
    </row>
    <row r="223" spans="1:54" x14ac:dyDescent="0.25">
      <c r="A223" s="5">
        <v>38763</v>
      </c>
      <c r="B223" s="1">
        <v>965196.80000000005</v>
      </c>
      <c r="C223">
        <f t="shared" si="33"/>
        <v>395628.23139645648</v>
      </c>
      <c r="G223" s="5">
        <v>38763</v>
      </c>
      <c r="H223" s="1">
        <v>1656739.4</v>
      </c>
      <c r="I223" s="1">
        <f t="shared" si="34"/>
        <v>679087.28945933748</v>
      </c>
      <c r="M223" s="21">
        <v>38763</v>
      </c>
      <c r="N223" s="12">
        <v>2.327956989247312</v>
      </c>
      <c r="Q223" s="21">
        <v>38763</v>
      </c>
      <c r="R223" s="12">
        <v>3.61</v>
      </c>
      <c r="U223" s="19">
        <f t="shared" si="30"/>
        <v>38763</v>
      </c>
      <c r="V223" s="12">
        <f t="shared" si="31"/>
        <v>1.2820430107526879</v>
      </c>
      <c r="Y223" s="19">
        <v>38763</v>
      </c>
      <c r="Z223" s="12">
        <v>1.6532521614255586</v>
      </c>
      <c r="AC223" s="19">
        <v>38763</v>
      </c>
      <c r="AD223" s="12">
        <v>5.5667019663783908</v>
      </c>
      <c r="AF223" s="19">
        <f t="shared" si="35"/>
        <v>38763</v>
      </c>
      <c r="AG223" s="12">
        <f t="shared" si="36"/>
        <v>3.9134498049528323</v>
      </c>
      <c r="AJ223" s="19">
        <v>38763</v>
      </c>
      <c r="AK223" s="22">
        <v>107.44543774665374</v>
      </c>
      <c r="AO223" s="21">
        <v>38763</v>
      </c>
      <c r="AP223" s="12">
        <v>383</v>
      </c>
      <c r="AQ223" s="13">
        <v>2859.7139517652595</v>
      </c>
      <c r="AR223" s="13">
        <f t="shared" si="37"/>
        <v>1172.1791587339089</v>
      </c>
      <c r="AT223" s="21">
        <v>38763</v>
      </c>
      <c r="AU223" s="12">
        <v>94.7</v>
      </c>
      <c r="AV223" s="13">
        <f t="shared" si="32"/>
        <v>439.00673590240194</v>
      </c>
      <c r="AW223" s="13">
        <f t="shared" si="38"/>
        <v>179.94616071685951</v>
      </c>
      <c r="AY223" s="19">
        <v>38763</v>
      </c>
      <c r="AZ223" s="22">
        <v>243.96560290784271</v>
      </c>
      <c r="BA223" s="7"/>
      <c r="BB223" s="7"/>
    </row>
    <row r="224" spans="1:54" x14ac:dyDescent="0.25">
      <c r="A224" s="5">
        <v>38852</v>
      </c>
      <c r="B224" s="1">
        <v>1024445.2000000001</v>
      </c>
      <c r="C224">
        <f t="shared" si="33"/>
        <v>415021.58666973136</v>
      </c>
      <c r="G224" s="5">
        <v>38852</v>
      </c>
      <c r="H224" s="1">
        <v>1699522.9</v>
      </c>
      <c r="I224" s="1">
        <f t="shared" si="34"/>
        <v>688507.97537978902</v>
      </c>
      <c r="M224" s="21">
        <v>38852</v>
      </c>
      <c r="N224" s="12">
        <v>2.5611111111111113</v>
      </c>
      <c r="Q224" s="21">
        <v>38852</v>
      </c>
      <c r="R224" s="12">
        <v>4.0566666666666675</v>
      </c>
      <c r="U224" s="19">
        <f t="shared" si="30"/>
        <v>38852</v>
      </c>
      <c r="V224" s="12">
        <f t="shared" si="31"/>
        <v>1.4955555555555562</v>
      </c>
      <c r="Y224" s="19">
        <v>38852</v>
      </c>
      <c r="Z224" s="12">
        <v>1.9078370216355482</v>
      </c>
      <c r="AC224" s="19">
        <v>38852</v>
      </c>
      <c r="AD224" s="12">
        <v>5.750770895585104</v>
      </c>
      <c r="AF224" s="19">
        <f t="shared" si="35"/>
        <v>38852</v>
      </c>
      <c r="AG224" s="12">
        <f t="shared" si="36"/>
        <v>3.8429338739495558</v>
      </c>
      <c r="AJ224" s="19">
        <v>38852</v>
      </c>
      <c r="AK224" s="22">
        <v>108.39210137296828</v>
      </c>
      <c r="AO224" s="21">
        <v>38852</v>
      </c>
      <c r="AP224" s="12">
        <v>350</v>
      </c>
      <c r="AQ224" s="13">
        <v>2613.3156217176002</v>
      </c>
      <c r="AR224" s="13">
        <f t="shared" si="37"/>
        <v>1058.7022085652154</v>
      </c>
      <c r="AT224" s="21">
        <v>38852</v>
      </c>
      <c r="AU224" s="12">
        <v>100.6</v>
      </c>
      <c r="AV224" s="13">
        <f t="shared" si="32"/>
        <v>466.35773634405098</v>
      </c>
      <c r="AW224" s="13">
        <f t="shared" si="38"/>
        <v>188.93009376510551</v>
      </c>
      <c r="AY224" s="19">
        <v>38852</v>
      </c>
      <c r="AZ224" s="22">
        <v>246.84142533897639</v>
      </c>
      <c r="BA224" s="7"/>
      <c r="BB224" s="7"/>
    </row>
    <row r="225" spans="1:54" x14ac:dyDescent="0.25">
      <c r="A225" s="5">
        <v>38944</v>
      </c>
      <c r="B225" s="1">
        <v>1046423.4</v>
      </c>
      <c r="C225">
        <f t="shared" si="33"/>
        <v>423596.35272004106</v>
      </c>
      <c r="G225" s="5">
        <v>38944</v>
      </c>
      <c r="H225" s="1">
        <v>1739560.4</v>
      </c>
      <c r="I225" s="1">
        <f t="shared" si="34"/>
        <v>704180.96611392265</v>
      </c>
      <c r="M225" s="21">
        <v>38944</v>
      </c>
      <c r="N225" s="12">
        <v>2.9086021505376345</v>
      </c>
      <c r="Q225" s="21">
        <v>38944</v>
      </c>
      <c r="R225" s="12">
        <v>3.8166666666666664</v>
      </c>
      <c r="U225" s="19">
        <f t="shared" si="30"/>
        <v>38944</v>
      </c>
      <c r="V225" s="12">
        <f t="shared" si="31"/>
        <v>0.90806451612903194</v>
      </c>
      <c r="Y225" s="19">
        <v>38944</v>
      </c>
      <c r="Z225" s="12">
        <v>2.1896734042615487</v>
      </c>
      <c r="AC225" s="19">
        <v>38944</v>
      </c>
      <c r="AD225" s="12">
        <v>5.9765143561221503</v>
      </c>
      <c r="AF225" s="19">
        <f t="shared" si="35"/>
        <v>38944</v>
      </c>
      <c r="AG225" s="12">
        <f t="shared" si="36"/>
        <v>3.7868409518606017</v>
      </c>
      <c r="AJ225" s="19">
        <v>38944</v>
      </c>
      <c r="AK225" s="22">
        <v>108.37934002323554</v>
      </c>
      <c r="AO225" s="21">
        <v>38944</v>
      </c>
      <c r="AP225" s="12">
        <v>381</v>
      </c>
      <c r="AQ225" s="13">
        <v>2844.7807196411586</v>
      </c>
      <c r="AR225" s="13">
        <f t="shared" si="37"/>
        <v>1151.5785456711772</v>
      </c>
      <c r="AT225" s="21">
        <v>38944</v>
      </c>
      <c r="AU225" s="12">
        <v>103</v>
      </c>
      <c r="AV225" s="13">
        <f t="shared" si="32"/>
        <v>477.48356703217951</v>
      </c>
      <c r="AW225" s="13">
        <f t="shared" si="38"/>
        <v>193.2872463274297</v>
      </c>
      <c r="AY225" s="19">
        <v>38944</v>
      </c>
      <c r="AZ225" s="22">
        <v>247.03314683438535</v>
      </c>
      <c r="BA225" s="7"/>
      <c r="BB225" s="7"/>
    </row>
    <row r="226" spans="1:54" x14ac:dyDescent="0.25">
      <c r="A226" s="5">
        <v>39036</v>
      </c>
      <c r="B226" s="1">
        <v>1115386.8</v>
      </c>
      <c r="C226">
        <f t="shared" si="33"/>
        <v>451162.86542504723</v>
      </c>
      <c r="G226" s="5">
        <v>39036</v>
      </c>
      <c r="H226" s="1">
        <v>1773661.1</v>
      </c>
      <c r="I226" s="1">
        <f t="shared" si="34"/>
        <v>717428.2716712635</v>
      </c>
      <c r="M226" s="21">
        <v>39036</v>
      </c>
      <c r="N226" s="12">
        <v>3.301075268817204</v>
      </c>
      <c r="Q226" s="21">
        <v>39036</v>
      </c>
      <c r="R226" s="12">
        <v>3.7566666666666664</v>
      </c>
      <c r="U226" s="19">
        <f t="shared" si="30"/>
        <v>39036</v>
      </c>
      <c r="V226" s="12">
        <f t="shared" si="31"/>
        <v>0.45559139784946234</v>
      </c>
      <c r="Y226" s="19">
        <v>39036</v>
      </c>
      <c r="Z226" s="12">
        <v>2.5283970613757663</v>
      </c>
      <c r="AC226" s="19">
        <v>39036</v>
      </c>
      <c r="AD226" s="12">
        <v>6.2225743813886867</v>
      </c>
      <c r="AF226" s="19">
        <f t="shared" si="35"/>
        <v>39036</v>
      </c>
      <c r="AG226" s="12">
        <f t="shared" si="36"/>
        <v>3.6941773200129204</v>
      </c>
      <c r="AJ226" s="19">
        <v>39036</v>
      </c>
      <c r="AK226" s="22">
        <v>108.36158954826057</v>
      </c>
      <c r="AO226" s="21">
        <v>39036</v>
      </c>
      <c r="AP226" s="12">
        <v>423</v>
      </c>
      <c r="AQ226" s="13">
        <v>3158.3785942472709</v>
      </c>
      <c r="AR226" s="13">
        <f t="shared" si="37"/>
        <v>1277.5327237849071</v>
      </c>
      <c r="AT226" s="21">
        <v>39036</v>
      </c>
      <c r="AU226" s="12">
        <v>102.7</v>
      </c>
      <c r="AV226" s="13">
        <f t="shared" si="32"/>
        <v>476.09283819616348</v>
      </c>
      <c r="AW226" s="13">
        <f t="shared" si="38"/>
        <v>192.57481717456625</v>
      </c>
      <c r="AY226" s="19">
        <v>39036</v>
      </c>
      <c r="AZ226" s="22">
        <v>247.22486832979428</v>
      </c>
      <c r="BA226" s="7"/>
      <c r="BB226" s="7"/>
    </row>
    <row r="227" spans="1:54" x14ac:dyDescent="0.25">
      <c r="A227" s="5">
        <v>39128</v>
      </c>
      <c r="B227" s="1">
        <v>1169275.0999999999</v>
      </c>
      <c r="C227">
        <f t="shared" si="33"/>
        <v>470406.56321279664</v>
      </c>
      <c r="G227" s="5">
        <v>39128</v>
      </c>
      <c r="H227" s="1">
        <v>1812917.5</v>
      </c>
      <c r="I227" s="1">
        <f t="shared" si="34"/>
        <v>729347.85882581037</v>
      </c>
      <c r="M227" s="21">
        <v>39128</v>
      </c>
      <c r="N227" s="12">
        <v>3.5618279569892475</v>
      </c>
      <c r="Q227" s="21">
        <v>39128</v>
      </c>
      <c r="R227" s="12">
        <v>3.9966666666666666</v>
      </c>
      <c r="U227" s="19">
        <f t="shared" si="30"/>
        <v>39128</v>
      </c>
      <c r="V227" s="12">
        <f t="shared" si="31"/>
        <v>0.43483870967741911</v>
      </c>
      <c r="Y227" s="19">
        <v>39128</v>
      </c>
      <c r="Z227" s="12">
        <v>2.9260318778526426</v>
      </c>
      <c r="AC227" s="19">
        <v>39128</v>
      </c>
      <c r="AD227" s="12">
        <v>6.4872832495655119</v>
      </c>
      <c r="AF227" s="19">
        <f t="shared" si="35"/>
        <v>39128</v>
      </c>
      <c r="AG227" s="12">
        <f t="shared" si="36"/>
        <v>3.5612513717128693</v>
      </c>
      <c r="AJ227" s="19">
        <v>39128</v>
      </c>
      <c r="AK227" s="22">
        <v>108.82523426769932</v>
      </c>
      <c r="AO227" s="21">
        <v>39128</v>
      </c>
      <c r="AP227" s="12">
        <v>444</v>
      </c>
      <c r="AQ227" s="13">
        <v>3315.1775315503273</v>
      </c>
      <c r="AR227" s="13">
        <f t="shared" si="37"/>
        <v>1333.716307699422</v>
      </c>
      <c r="AT227" s="21">
        <v>39128</v>
      </c>
      <c r="AU227" s="12">
        <v>104.1</v>
      </c>
      <c r="AV227" s="13">
        <f t="shared" si="32"/>
        <v>482.58290609757165</v>
      </c>
      <c r="AW227" s="13">
        <f t="shared" si="38"/>
        <v>194.14607077718705</v>
      </c>
      <c r="AY227" s="19">
        <v>39128</v>
      </c>
      <c r="AZ227" s="22">
        <v>248.56691879765671</v>
      </c>
      <c r="BA227" s="7"/>
      <c r="BB227" s="7"/>
    </row>
    <row r="228" spans="1:54" x14ac:dyDescent="0.25">
      <c r="A228" s="5">
        <v>39217</v>
      </c>
      <c r="B228" s="1">
        <v>1210980.5999999999</v>
      </c>
      <c r="C228">
        <f t="shared" si="33"/>
        <v>482901.5884809054</v>
      </c>
      <c r="G228" s="5">
        <v>39217</v>
      </c>
      <c r="H228" s="1">
        <v>1857277.9</v>
      </c>
      <c r="I228" s="1">
        <f t="shared" si="34"/>
        <v>740624.95151489659</v>
      </c>
      <c r="M228" s="21">
        <v>39217</v>
      </c>
      <c r="N228" s="12">
        <v>3.8166666666666664</v>
      </c>
      <c r="Q228" s="21">
        <v>39217</v>
      </c>
      <c r="R228" s="12">
        <v>4.4000000000000004</v>
      </c>
      <c r="U228" s="19">
        <f t="shared" si="30"/>
        <v>39217</v>
      </c>
      <c r="V228" s="12">
        <f t="shared" si="31"/>
        <v>0.58333333333333393</v>
      </c>
      <c r="Y228" s="19">
        <v>39217</v>
      </c>
      <c r="Z228" s="12">
        <v>3.1669081282766096</v>
      </c>
      <c r="AC228" s="19">
        <v>39217</v>
      </c>
      <c r="AD228" s="12">
        <v>6.6520293028232125</v>
      </c>
      <c r="AF228" s="19">
        <f t="shared" si="35"/>
        <v>39217</v>
      </c>
      <c r="AG228" s="12">
        <f t="shared" si="36"/>
        <v>3.4851211745466029</v>
      </c>
      <c r="AJ228" s="19">
        <v>39217</v>
      </c>
      <c r="AK228" s="22">
        <v>109.26464396863484</v>
      </c>
      <c r="AO228" s="21">
        <v>39217</v>
      </c>
      <c r="AP228" s="12">
        <v>476</v>
      </c>
      <c r="AQ228" s="13">
        <v>3554.1092455359362</v>
      </c>
      <c r="AR228" s="13">
        <f t="shared" si="37"/>
        <v>1417.2687822612322</v>
      </c>
      <c r="AT228" s="21">
        <v>39217</v>
      </c>
      <c r="AU228" s="12">
        <v>105.5</v>
      </c>
      <c r="AV228" s="13">
        <f t="shared" si="32"/>
        <v>489.07297399897993</v>
      </c>
      <c r="AW228" s="13">
        <f t="shared" si="38"/>
        <v>195.02716726195942</v>
      </c>
      <c r="AY228" s="19">
        <v>39217</v>
      </c>
      <c r="AZ228" s="22">
        <v>250.77171599485919</v>
      </c>
      <c r="BA228" s="7"/>
      <c r="BB228" s="7"/>
    </row>
    <row r="229" spans="1:54" x14ac:dyDescent="0.25">
      <c r="A229" s="5">
        <v>39309</v>
      </c>
      <c r="B229" s="1">
        <v>1234918.1000000001</v>
      </c>
      <c r="C229">
        <f t="shared" si="33"/>
        <v>494336.78934103483</v>
      </c>
      <c r="G229" s="5">
        <v>39309</v>
      </c>
      <c r="H229" s="1">
        <v>1903047.2</v>
      </c>
      <c r="I229" s="1">
        <f t="shared" si="34"/>
        <v>761788.36702810181</v>
      </c>
      <c r="M229" s="21">
        <v>39309</v>
      </c>
      <c r="N229" s="12">
        <v>4</v>
      </c>
      <c r="Q229" s="21">
        <v>39309</v>
      </c>
      <c r="R229" s="12">
        <v>4.3599999999999994</v>
      </c>
      <c r="U229" s="19">
        <f t="shared" si="30"/>
        <v>39309</v>
      </c>
      <c r="V229" s="12">
        <f t="shared" si="31"/>
        <v>0.35999999999999943</v>
      </c>
      <c r="Y229" s="19">
        <v>39309</v>
      </c>
      <c r="Z229" s="12">
        <v>3.4152722581075716</v>
      </c>
      <c r="AC229" s="19">
        <v>39309</v>
      </c>
      <c r="AD229" s="12">
        <v>6.8810914965190948</v>
      </c>
      <c r="AF229" s="19">
        <f t="shared" si="35"/>
        <v>39309</v>
      </c>
      <c r="AG229" s="12">
        <f t="shared" si="36"/>
        <v>3.4658192384115232</v>
      </c>
      <c r="AJ229" s="19">
        <v>39309</v>
      </c>
      <c r="AK229" s="22">
        <v>108.75494392260991</v>
      </c>
      <c r="AO229" s="21">
        <v>39309</v>
      </c>
      <c r="AP229" s="12">
        <v>486</v>
      </c>
      <c r="AQ229" s="13">
        <v>3628.7754061564392</v>
      </c>
      <c r="AR229" s="13">
        <f t="shared" si="37"/>
        <v>1452.5960737955688</v>
      </c>
      <c r="AT229" s="21">
        <v>39309</v>
      </c>
      <c r="AU229" s="12">
        <v>105.8</v>
      </c>
      <c r="AV229" s="13">
        <f t="shared" si="32"/>
        <v>490.46370283499596</v>
      </c>
      <c r="AW229" s="13">
        <f t="shared" si="38"/>
        <v>196.33225243663307</v>
      </c>
      <c r="AY229" s="19">
        <v>39309</v>
      </c>
      <c r="AZ229" s="22">
        <v>249.81310851781464</v>
      </c>
      <c r="BA229" s="7"/>
      <c r="BB229" s="7"/>
    </row>
    <row r="230" spans="1:54" x14ac:dyDescent="0.25">
      <c r="A230" s="5">
        <v>39401</v>
      </c>
      <c r="B230" s="1">
        <v>1320455.1000000001</v>
      </c>
      <c r="C230">
        <f t="shared" si="33"/>
        <v>522759.82826764719</v>
      </c>
      <c r="G230" s="5">
        <v>39401</v>
      </c>
      <c r="H230" s="1">
        <v>1948699.3</v>
      </c>
      <c r="I230" s="1">
        <f t="shared" si="34"/>
        <v>771477.73628447053</v>
      </c>
      <c r="M230" s="21">
        <v>39401</v>
      </c>
      <c r="N230" s="12">
        <v>4</v>
      </c>
      <c r="Q230" s="21">
        <v>39401</v>
      </c>
      <c r="R230" s="12">
        <v>4.253333333333333</v>
      </c>
      <c r="U230" s="19">
        <f t="shared" si="30"/>
        <v>39401</v>
      </c>
      <c r="V230" s="12">
        <f t="shared" si="31"/>
        <v>0.25333333333333297</v>
      </c>
      <c r="Y230" s="19">
        <v>39401</v>
      </c>
      <c r="Z230" s="12">
        <v>3.4639018196400824</v>
      </c>
      <c r="AC230" s="19">
        <v>39401</v>
      </c>
      <c r="AD230" s="12">
        <v>6.9552214629589146</v>
      </c>
      <c r="AF230" s="19">
        <f t="shared" si="35"/>
        <v>39401</v>
      </c>
      <c r="AG230" s="12">
        <f t="shared" si="36"/>
        <v>3.4913196433188323</v>
      </c>
      <c r="AJ230" s="19">
        <v>39401</v>
      </c>
      <c r="AK230" s="22">
        <v>109.82567578539657</v>
      </c>
      <c r="AO230" s="21">
        <v>39401</v>
      </c>
      <c r="AP230" s="12">
        <v>447</v>
      </c>
      <c r="AQ230" s="13">
        <v>3337.5773797364777</v>
      </c>
      <c r="AR230" s="13">
        <f t="shared" si="37"/>
        <v>1321.3257897682586</v>
      </c>
      <c r="AT230" s="21">
        <v>39401</v>
      </c>
      <c r="AU230" s="12">
        <v>103.9</v>
      </c>
      <c r="AV230" s="13">
        <f t="shared" si="32"/>
        <v>481.65575354022769</v>
      </c>
      <c r="AW230" s="13">
        <f t="shared" si="38"/>
        <v>190.68446856300801</v>
      </c>
      <c r="AY230" s="19">
        <v>39401</v>
      </c>
      <c r="AZ230" s="22">
        <v>252.5930702012439</v>
      </c>
      <c r="BA230" s="7"/>
      <c r="BB230" s="7"/>
    </row>
    <row r="231" spans="1:54" x14ac:dyDescent="0.25">
      <c r="A231" s="5">
        <v>39493</v>
      </c>
      <c r="B231" s="1">
        <v>1361210.2999999998</v>
      </c>
      <c r="C231">
        <f t="shared" si="33"/>
        <v>531432.3168911445</v>
      </c>
      <c r="G231" s="5">
        <v>39493</v>
      </c>
      <c r="H231" s="1">
        <v>1989136</v>
      </c>
      <c r="I231" s="1">
        <f t="shared" si="34"/>
        <v>776581.80597926991</v>
      </c>
      <c r="M231" s="21">
        <v>39493</v>
      </c>
      <c r="N231" s="12">
        <v>4</v>
      </c>
      <c r="Q231" s="21">
        <v>39493</v>
      </c>
      <c r="R231" s="12">
        <v>3.956666666666667</v>
      </c>
      <c r="U231" s="19">
        <f t="shared" si="30"/>
        <v>39493</v>
      </c>
      <c r="V231" s="12">
        <f t="shared" si="31"/>
        <v>-4.3333333333333002E-2</v>
      </c>
      <c r="Y231" s="19">
        <v>39493</v>
      </c>
      <c r="Z231" s="12">
        <v>3.5386333644150296</v>
      </c>
      <c r="AC231" s="19">
        <v>39493</v>
      </c>
      <c r="AD231" s="12">
        <v>6.9844071743086253</v>
      </c>
      <c r="AF231" s="19">
        <f t="shared" si="35"/>
        <v>39493</v>
      </c>
      <c r="AG231" s="12">
        <f t="shared" si="36"/>
        <v>3.4457738098935957</v>
      </c>
      <c r="AJ231" s="19">
        <v>39493</v>
      </c>
      <c r="AK231" s="22">
        <v>111.71813071845241</v>
      </c>
      <c r="AO231" s="21">
        <v>39493</v>
      </c>
      <c r="AP231" s="12">
        <v>406</v>
      </c>
      <c r="AQ231" s="13">
        <v>3031.4461211924163</v>
      </c>
      <c r="AR231" s="13">
        <f t="shared" si="37"/>
        <v>1183.511787793524</v>
      </c>
      <c r="AT231" s="21">
        <v>39493</v>
      </c>
      <c r="AU231" s="12">
        <v>102.8</v>
      </c>
      <c r="AV231" s="13">
        <f t="shared" si="32"/>
        <v>476.55641447483544</v>
      </c>
      <c r="AW231" s="13">
        <f t="shared" si="38"/>
        <v>186.05316127397685</v>
      </c>
      <c r="AY231" s="19">
        <v>39493</v>
      </c>
      <c r="AZ231" s="22">
        <v>256.13991786630885</v>
      </c>
      <c r="BA231" s="7"/>
      <c r="BB231" s="7"/>
    </row>
    <row r="232" spans="1:54" x14ac:dyDescent="0.25">
      <c r="A232" s="5">
        <v>39583</v>
      </c>
      <c r="B232" s="1">
        <v>1409483.9</v>
      </c>
      <c r="C232">
        <f t="shared" si="33"/>
        <v>542963.51452474692</v>
      </c>
      <c r="G232" s="5">
        <v>39583</v>
      </c>
      <c r="H232" s="1">
        <v>2033418.1</v>
      </c>
      <c r="I232" s="1">
        <f t="shared" si="34"/>
        <v>783316.38841297396</v>
      </c>
      <c r="M232" s="21">
        <v>39583</v>
      </c>
      <c r="N232" s="12">
        <v>4</v>
      </c>
      <c r="Q232" s="21">
        <v>39583</v>
      </c>
      <c r="R232" s="12">
        <v>4.583333333333333</v>
      </c>
      <c r="U232" s="19">
        <f t="shared" si="30"/>
        <v>39583</v>
      </c>
      <c r="V232" s="12">
        <f t="shared" si="31"/>
        <v>0.58333333333333304</v>
      </c>
      <c r="Y232" s="19">
        <v>39583</v>
      </c>
      <c r="Z232" s="12">
        <v>3.6512077565661878</v>
      </c>
      <c r="AC232" s="19">
        <v>39583</v>
      </c>
      <c r="AD232" s="12">
        <v>7.1948290542895563</v>
      </c>
      <c r="AF232" s="19">
        <f t="shared" si="35"/>
        <v>39583</v>
      </c>
      <c r="AG232" s="12">
        <f t="shared" si="36"/>
        <v>3.5436212977233685</v>
      </c>
      <c r="AJ232" s="19">
        <v>39583</v>
      </c>
      <c r="AK232" s="22">
        <v>112.76034668962001</v>
      </c>
      <c r="AO232" s="21">
        <v>39583</v>
      </c>
      <c r="AP232" s="12">
        <v>395</v>
      </c>
      <c r="AQ232" s="13">
        <v>2949.3133445098629</v>
      </c>
      <c r="AR232" s="13">
        <f t="shared" si="37"/>
        <v>1136.1389363651551</v>
      </c>
      <c r="AT232" s="21">
        <v>39583</v>
      </c>
      <c r="AU232" s="12">
        <v>103.7</v>
      </c>
      <c r="AV232" s="13">
        <f t="shared" si="32"/>
        <v>480.72860098288368</v>
      </c>
      <c r="AW232" s="13">
        <f t="shared" si="38"/>
        <v>185.18699697260197</v>
      </c>
      <c r="AY232" s="19">
        <v>39583</v>
      </c>
      <c r="AZ232" s="22">
        <v>259.59090478366926</v>
      </c>
      <c r="BA232" s="7"/>
      <c r="BB232" s="7"/>
    </row>
    <row r="233" spans="1:54" x14ac:dyDescent="0.25">
      <c r="A233" s="5">
        <v>39675</v>
      </c>
      <c r="B233" s="1">
        <v>1422130.3</v>
      </c>
      <c r="C233">
        <f t="shared" si="33"/>
        <v>546422.71341944893</v>
      </c>
      <c r="G233" s="5">
        <v>39675</v>
      </c>
      <c r="H233" s="1">
        <v>2067595.1</v>
      </c>
      <c r="I233" s="1">
        <f t="shared" si="34"/>
        <v>794428.55889840552</v>
      </c>
      <c r="M233" s="21">
        <v>39675</v>
      </c>
      <c r="N233" s="12">
        <v>4.241935483870968</v>
      </c>
      <c r="Q233" s="21">
        <v>39675</v>
      </c>
      <c r="R233" s="12">
        <v>4.47</v>
      </c>
      <c r="U233" s="19">
        <f t="shared" si="30"/>
        <v>39675</v>
      </c>
      <c r="V233" s="12">
        <f t="shared" si="31"/>
        <v>0.22806451612903178</v>
      </c>
      <c r="Y233" s="19">
        <v>39675</v>
      </c>
      <c r="Z233" s="12">
        <v>3.7738185660243486</v>
      </c>
      <c r="AC233" s="19">
        <v>39675</v>
      </c>
      <c r="AD233" s="12">
        <v>7.3496332590732703</v>
      </c>
      <c r="AF233" s="19">
        <f t="shared" si="35"/>
        <v>39675</v>
      </c>
      <c r="AG233" s="12">
        <f t="shared" si="36"/>
        <v>3.5758146930489216</v>
      </c>
      <c r="AJ233" s="19">
        <v>39675</v>
      </c>
      <c r="AK233" s="22">
        <v>111.66682278571069</v>
      </c>
      <c r="AO233" s="21">
        <v>39675</v>
      </c>
      <c r="AP233" s="12">
        <v>324</v>
      </c>
      <c r="AQ233" s="13">
        <v>2419.1836041042925</v>
      </c>
      <c r="AR233" s="13">
        <f t="shared" si="37"/>
        <v>929.51881358164542</v>
      </c>
      <c r="AT233" s="21">
        <v>39675</v>
      </c>
      <c r="AU233" s="12">
        <v>100.9</v>
      </c>
      <c r="AV233" s="13">
        <f t="shared" si="32"/>
        <v>467.74846518006711</v>
      </c>
      <c r="AW233" s="13">
        <f t="shared" si="38"/>
        <v>179.7221995350742</v>
      </c>
      <c r="AY233" s="19">
        <v>39675</v>
      </c>
      <c r="AZ233" s="22">
        <v>260.26193001760049</v>
      </c>
      <c r="BA233" s="7"/>
      <c r="BB233" s="7"/>
    </row>
    <row r="234" spans="1:54" x14ac:dyDescent="0.25">
      <c r="A234" s="5">
        <v>39767</v>
      </c>
      <c r="B234" s="1">
        <v>1532770.8</v>
      </c>
      <c r="C234">
        <f t="shared" si="33"/>
        <v>589585.40068329766</v>
      </c>
      <c r="G234" s="5">
        <v>39767</v>
      </c>
      <c r="H234" s="1">
        <v>2092537</v>
      </c>
      <c r="I234" s="1">
        <f t="shared" si="34"/>
        <v>804901.33657923667</v>
      </c>
      <c r="M234" s="21">
        <v>39767</v>
      </c>
      <c r="N234" s="12">
        <v>4.0360215053763442</v>
      </c>
      <c r="Q234" s="21">
        <v>39767</v>
      </c>
      <c r="R234" s="12">
        <v>3.8433333333333333</v>
      </c>
      <c r="U234" s="19">
        <f t="shared" si="30"/>
        <v>39767</v>
      </c>
      <c r="V234" s="12">
        <f t="shared" si="31"/>
        <v>-0.19268817204301092</v>
      </c>
      <c r="Y234" s="19">
        <v>39767</v>
      </c>
      <c r="Z234" s="12">
        <v>4.0558027912909136</v>
      </c>
      <c r="AC234" s="19">
        <v>39767</v>
      </c>
      <c r="AD234" s="12">
        <v>7.9279990436700603</v>
      </c>
      <c r="AF234" s="19">
        <f t="shared" si="35"/>
        <v>39767</v>
      </c>
      <c r="AG234" s="12">
        <f t="shared" si="36"/>
        <v>3.8721962523791467</v>
      </c>
      <c r="AJ234" s="19">
        <v>39767</v>
      </c>
      <c r="AK234" s="22">
        <v>111.8190863738584</v>
      </c>
      <c r="AO234" s="21">
        <v>39767</v>
      </c>
      <c r="AP234" s="12">
        <v>228</v>
      </c>
      <c r="AQ234" s="13">
        <v>1702.3884621474649</v>
      </c>
      <c r="AR234" s="13">
        <f t="shared" si="37"/>
        <v>654.82940017766259</v>
      </c>
      <c r="AT234" s="21">
        <v>39767</v>
      </c>
      <c r="AU234" s="12">
        <v>93</v>
      </c>
      <c r="AV234" s="13">
        <f t="shared" si="32"/>
        <v>431.12593916497764</v>
      </c>
      <c r="AW234" s="13">
        <f t="shared" si="38"/>
        <v>165.83403049402193</v>
      </c>
      <c r="AY234" s="19">
        <v>39767</v>
      </c>
      <c r="AZ234" s="22">
        <v>259.97434777448717</v>
      </c>
      <c r="BA234" s="7"/>
      <c r="BB234" s="7"/>
    </row>
    <row r="235" spans="1:54" x14ac:dyDescent="0.25">
      <c r="A235" s="5">
        <v>39859</v>
      </c>
      <c r="B235" s="1">
        <v>1493352.7000000002</v>
      </c>
      <c r="C235">
        <f t="shared" si="33"/>
        <v>572944.25861600356</v>
      </c>
      <c r="G235" s="5">
        <v>39859</v>
      </c>
      <c r="H235" s="1">
        <v>2129819</v>
      </c>
      <c r="I235" s="1">
        <f t="shared" si="34"/>
        <v>817132.86348313955</v>
      </c>
      <c r="M235" s="21">
        <v>39859</v>
      </c>
      <c r="N235" s="12">
        <v>2.6612903225806455</v>
      </c>
      <c r="Q235" s="21">
        <v>39859</v>
      </c>
      <c r="R235" s="12">
        <v>3.52</v>
      </c>
      <c r="U235" s="19">
        <f t="shared" si="30"/>
        <v>39859</v>
      </c>
      <c r="V235" s="12">
        <f t="shared" si="31"/>
        <v>0.85870967741935456</v>
      </c>
      <c r="Y235" s="19">
        <v>39859</v>
      </c>
      <c r="Z235" s="12">
        <v>2.8772420241673391</v>
      </c>
      <c r="AC235" s="19">
        <v>39859</v>
      </c>
      <c r="AD235" s="12">
        <v>6.9503270884846025</v>
      </c>
      <c r="AF235" s="19">
        <f t="shared" si="35"/>
        <v>39859</v>
      </c>
      <c r="AG235" s="12">
        <f t="shared" si="36"/>
        <v>4.0730850643172634</v>
      </c>
      <c r="AJ235" s="19">
        <v>39859</v>
      </c>
      <c r="AK235" s="22">
        <v>114.73602318518165</v>
      </c>
      <c r="AO235" s="21">
        <v>39859</v>
      </c>
      <c r="AP235" s="12">
        <v>207</v>
      </c>
      <c r="AQ235" s="13">
        <v>1545.5895248444092</v>
      </c>
      <c r="AR235" s="13">
        <f t="shared" si="37"/>
        <v>592.98559840327152</v>
      </c>
      <c r="AT235" s="21">
        <v>39859</v>
      </c>
      <c r="AU235" s="12">
        <v>87.5</v>
      </c>
      <c r="AV235" s="13">
        <f t="shared" si="32"/>
        <v>405.62924383801658</v>
      </c>
      <c r="AW235" s="13">
        <f t="shared" si="38"/>
        <v>155.62495476369548</v>
      </c>
      <c r="AY235" s="19">
        <v>39859</v>
      </c>
      <c r="AZ235" s="22">
        <v>260.64537300841846</v>
      </c>
      <c r="BA235" s="7"/>
      <c r="BB235" s="7"/>
    </row>
    <row r="236" spans="1:54" x14ac:dyDescent="0.25">
      <c r="A236" s="5">
        <v>39948</v>
      </c>
      <c r="B236" s="1">
        <v>1450620.2</v>
      </c>
      <c r="C236">
        <f t="shared" si="33"/>
        <v>552082.36279463791</v>
      </c>
      <c r="G236" s="5">
        <v>39948</v>
      </c>
      <c r="H236" s="1">
        <v>2161040</v>
      </c>
      <c r="I236" s="1">
        <f t="shared" si="34"/>
        <v>822456.53913665644</v>
      </c>
      <c r="M236" s="21">
        <v>39948</v>
      </c>
      <c r="N236" s="12">
        <v>1.5087455197132613</v>
      </c>
      <c r="Q236" s="21">
        <v>39948</v>
      </c>
      <c r="R236" s="12">
        <v>3.6166666666666671</v>
      </c>
      <c r="U236" s="19">
        <f t="shared" si="30"/>
        <v>39948</v>
      </c>
      <c r="V236" s="12">
        <f t="shared" si="31"/>
        <v>2.107921146953406</v>
      </c>
      <c r="Y236" s="19">
        <v>39948</v>
      </c>
      <c r="Z236" s="12">
        <v>2.00841682062467</v>
      </c>
      <c r="AC236" s="19">
        <v>39948</v>
      </c>
      <c r="AD236" s="12">
        <v>6.0475478223355843</v>
      </c>
      <c r="AF236" s="19">
        <f t="shared" si="35"/>
        <v>39948</v>
      </c>
      <c r="AG236" s="12">
        <f t="shared" si="36"/>
        <v>4.0391310017109143</v>
      </c>
      <c r="AJ236" s="19">
        <v>39948</v>
      </c>
      <c r="AK236" s="22">
        <v>115.33259357248922</v>
      </c>
      <c r="AO236" s="21">
        <v>39948</v>
      </c>
      <c r="AP236" s="12">
        <v>259</v>
      </c>
      <c r="AQ236" s="13">
        <v>1933.853560071024</v>
      </c>
      <c r="AR236" s="13">
        <f t="shared" si="37"/>
        <v>735.9930895370361</v>
      </c>
      <c r="AT236" s="21">
        <v>39948</v>
      </c>
      <c r="AU236" s="12">
        <v>87.9</v>
      </c>
      <c r="AV236" s="13">
        <f t="shared" si="32"/>
        <v>407.48354895270467</v>
      </c>
      <c r="AW236" s="13">
        <f t="shared" si="38"/>
        <v>155.08158545272821</v>
      </c>
      <c r="AY236" s="19">
        <v>39948</v>
      </c>
      <c r="AZ236" s="22">
        <v>262.75430945791646</v>
      </c>
      <c r="BA236" s="7"/>
      <c r="BB236" s="7"/>
    </row>
    <row r="237" spans="1:54" x14ac:dyDescent="0.25">
      <c r="A237" s="5">
        <v>40040</v>
      </c>
      <c r="B237" s="1">
        <v>1381127.7999999998</v>
      </c>
      <c r="C237">
        <f t="shared" si="33"/>
        <v>525442.99245443859</v>
      </c>
      <c r="G237" s="5">
        <v>40040</v>
      </c>
      <c r="H237" s="1">
        <v>2189574.7999999998</v>
      </c>
      <c r="I237" s="1">
        <f t="shared" si="34"/>
        <v>833012.50985957193</v>
      </c>
      <c r="M237" s="21">
        <v>40040</v>
      </c>
      <c r="N237" s="12">
        <v>1.1096774193548389</v>
      </c>
      <c r="Q237" s="21">
        <v>40040</v>
      </c>
      <c r="R237" s="12">
        <v>3.5766666666666667</v>
      </c>
      <c r="U237" s="19">
        <f t="shared" si="30"/>
        <v>40040</v>
      </c>
      <c r="V237" s="12">
        <f t="shared" si="31"/>
        <v>2.4669892473118278</v>
      </c>
      <c r="Y237" s="19">
        <v>40040</v>
      </c>
      <c r="Z237" s="12">
        <v>1.6527235504662006</v>
      </c>
      <c r="AC237" s="19">
        <v>40040</v>
      </c>
      <c r="AD237" s="12">
        <v>5.6386540197509518</v>
      </c>
      <c r="AF237" s="19">
        <f t="shared" si="35"/>
        <v>40040</v>
      </c>
      <c r="AG237" s="12">
        <f t="shared" si="36"/>
        <v>3.9859304692847513</v>
      </c>
      <c r="AJ237" s="19">
        <v>40040</v>
      </c>
      <c r="AK237" s="22">
        <v>115.37427608263432</v>
      </c>
      <c r="AO237" s="21">
        <v>40040</v>
      </c>
      <c r="AP237" s="12">
        <v>298</v>
      </c>
      <c r="AQ237" s="13">
        <v>2225.0515864909848</v>
      </c>
      <c r="AR237" s="13">
        <f t="shared" si="37"/>
        <v>846.5094714416141</v>
      </c>
      <c r="AT237" s="21">
        <v>40040</v>
      </c>
      <c r="AU237" s="12">
        <v>88.6</v>
      </c>
      <c r="AV237" s="13">
        <f t="shared" si="32"/>
        <v>410.72858290340878</v>
      </c>
      <c r="AW237" s="13">
        <f t="shared" si="38"/>
        <v>156.25958415096568</v>
      </c>
      <c r="AY237" s="19">
        <v>40040</v>
      </c>
      <c r="AZ237" s="22">
        <v>262.85017020562094</v>
      </c>
      <c r="BA237" s="7"/>
      <c r="BB237" s="7"/>
    </row>
    <row r="238" spans="1:54" x14ac:dyDescent="0.25">
      <c r="A238" s="5">
        <v>40132</v>
      </c>
      <c r="B238" s="1">
        <v>1349834.8</v>
      </c>
      <c r="C238">
        <f t="shared" si="33"/>
        <v>512789.67895056866</v>
      </c>
      <c r="G238" s="5">
        <v>40132</v>
      </c>
      <c r="H238" s="1">
        <v>2209287.4</v>
      </c>
      <c r="I238" s="1">
        <f t="shared" si="34"/>
        <v>839287.72362035455</v>
      </c>
      <c r="M238" s="21">
        <v>40132</v>
      </c>
      <c r="N238" s="12">
        <v>1</v>
      </c>
      <c r="Q238" s="21">
        <v>40132</v>
      </c>
      <c r="R238" s="12">
        <v>3.6</v>
      </c>
      <c r="U238" s="19">
        <f t="shared" si="30"/>
        <v>40132</v>
      </c>
      <c r="V238" s="12">
        <f t="shared" si="31"/>
        <v>2.6</v>
      </c>
      <c r="Y238" s="19">
        <v>40132</v>
      </c>
      <c r="Z238" s="12">
        <v>1.3717935694759524</v>
      </c>
      <c r="AC238" s="19">
        <v>40132</v>
      </c>
      <c r="AD238" s="12">
        <v>5.3042838300500712</v>
      </c>
      <c r="AF238" s="19">
        <f t="shared" si="35"/>
        <v>40132</v>
      </c>
      <c r="AG238" s="12">
        <f t="shared" si="36"/>
        <v>3.9324902605741188</v>
      </c>
      <c r="AJ238" s="19">
        <v>40132</v>
      </c>
      <c r="AK238" s="22">
        <v>115.80743230759082</v>
      </c>
      <c r="AO238" s="21">
        <v>40132</v>
      </c>
      <c r="AP238" s="12">
        <v>301</v>
      </c>
      <c r="AQ238" s="13">
        <v>2247.4514346771361</v>
      </c>
      <c r="AR238" s="13">
        <f t="shared" si="37"/>
        <v>853.78588523950009</v>
      </c>
      <c r="AT238" s="21">
        <v>40132</v>
      </c>
      <c r="AU238" s="12">
        <v>88.3</v>
      </c>
      <c r="AV238" s="13">
        <f t="shared" si="32"/>
        <v>409.33785406739275</v>
      </c>
      <c r="AW238" s="13">
        <f t="shared" si="38"/>
        <v>155.50364146007576</v>
      </c>
      <c r="AY238" s="19">
        <v>40132</v>
      </c>
      <c r="AZ238" s="22">
        <v>263.23361319643874</v>
      </c>
      <c r="BA238" s="7"/>
      <c r="BB238" s="7"/>
    </row>
    <row r="239" spans="1:54" x14ac:dyDescent="0.25">
      <c r="A239" s="5">
        <v>40224</v>
      </c>
      <c r="B239" s="1">
        <v>1343367.4</v>
      </c>
      <c r="C239">
        <f t="shared" si="33"/>
        <v>504817.65023923473</v>
      </c>
      <c r="G239" s="5">
        <v>40224</v>
      </c>
      <c r="H239" s="1">
        <v>2224660.5</v>
      </c>
      <c r="I239" s="1">
        <f t="shared" si="34"/>
        <v>835994.59551425849</v>
      </c>
      <c r="M239" s="21">
        <v>40224</v>
      </c>
      <c r="N239" s="12">
        <v>0.7876344086021505</v>
      </c>
      <c r="Q239" s="21">
        <v>40224</v>
      </c>
      <c r="R239" s="12">
        <v>3.4433333333333334</v>
      </c>
      <c r="U239" s="19">
        <f t="shared" si="30"/>
        <v>40224</v>
      </c>
      <c r="V239" s="12">
        <f t="shared" si="31"/>
        <v>2.6556989247311829</v>
      </c>
      <c r="Y239" s="19">
        <v>40224</v>
      </c>
      <c r="Z239" s="12">
        <v>1.1848652549159906</v>
      </c>
      <c r="AC239" s="19">
        <v>40224</v>
      </c>
      <c r="AD239" s="12">
        <v>5.1198952971564058</v>
      </c>
      <c r="AF239" s="19">
        <f t="shared" si="35"/>
        <v>40224</v>
      </c>
      <c r="AG239" s="12">
        <f t="shared" si="36"/>
        <v>3.935030042240415</v>
      </c>
      <c r="AJ239" s="19">
        <v>40224</v>
      </c>
      <c r="AK239" s="22">
        <v>114.01684325212135</v>
      </c>
      <c r="AO239" s="21">
        <v>40224</v>
      </c>
      <c r="AP239" s="12">
        <v>340</v>
      </c>
      <c r="AQ239" s="13">
        <v>2538.6494610970972</v>
      </c>
      <c r="AR239" s="13">
        <f t="shared" si="37"/>
        <v>953.98701481972557</v>
      </c>
      <c r="AT239" s="21">
        <v>40224</v>
      </c>
      <c r="AU239" s="12">
        <v>88.8</v>
      </c>
      <c r="AV239" s="13">
        <f t="shared" si="32"/>
        <v>411.65573546075274</v>
      </c>
      <c r="AW239" s="13">
        <f t="shared" si="38"/>
        <v>154.6941522347507</v>
      </c>
      <c r="AY239" s="19">
        <v>40224</v>
      </c>
      <c r="AZ239" s="22">
        <v>266.1094356275724</v>
      </c>
      <c r="BA239" s="7"/>
      <c r="BB239" s="7"/>
    </row>
    <row r="240" spans="1:54" x14ac:dyDescent="0.25">
      <c r="A240" s="5">
        <v>40313</v>
      </c>
      <c r="B240" s="1">
        <v>1384678.3</v>
      </c>
      <c r="C240">
        <f t="shared" si="33"/>
        <v>515697.42783015536</v>
      </c>
      <c r="G240" s="5">
        <v>40313</v>
      </c>
      <c r="H240" s="1">
        <v>2241922</v>
      </c>
      <c r="I240" s="1">
        <f t="shared" si="34"/>
        <v>834961.74439639703</v>
      </c>
      <c r="M240" s="21">
        <v>40313</v>
      </c>
      <c r="N240" s="12">
        <v>0.75</v>
      </c>
      <c r="Q240" s="21">
        <v>40313</v>
      </c>
      <c r="R240" s="12">
        <v>2.86</v>
      </c>
      <c r="U240" s="19">
        <f t="shared" si="30"/>
        <v>40313</v>
      </c>
      <c r="V240" s="12">
        <f t="shared" si="31"/>
        <v>2.11</v>
      </c>
      <c r="Y240" s="19">
        <v>40313</v>
      </c>
      <c r="Z240" s="12">
        <v>1.0402213126013682</v>
      </c>
      <c r="AC240" s="19">
        <v>40313</v>
      </c>
      <c r="AD240" s="12">
        <v>4.9490444940004004</v>
      </c>
      <c r="AF240" s="19">
        <f t="shared" si="35"/>
        <v>40313</v>
      </c>
      <c r="AG240" s="12">
        <f t="shared" si="36"/>
        <v>3.9088231813990322</v>
      </c>
      <c r="AJ240" s="19">
        <v>40313</v>
      </c>
      <c r="AK240" s="22">
        <v>111.31958647935018</v>
      </c>
      <c r="AO240" s="21">
        <v>40313</v>
      </c>
      <c r="AP240" s="12">
        <v>344</v>
      </c>
      <c r="AQ240" s="13">
        <v>2568.5159253452985</v>
      </c>
      <c r="AR240" s="13">
        <f t="shared" si="37"/>
        <v>956.59551828129463</v>
      </c>
      <c r="AT240" s="21">
        <v>40313</v>
      </c>
      <c r="AU240" s="12">
        <v>91</v>
      </c>
      <c r="AV240" s="13">
        <f t="shared" si="32"/>
        <v>421.8544135915372</v>
      </c>
      <c r="AW240" s="13">
        <f t="shared" si="38"/>
        <v>157.11175368889241</v>
      </c>
      <c r="AY240" s="19">
        <v>40313</v>
      </c>
      <c r="AZ240" s="22">
        <v>268.50595432018383</v>
      </c>
      <c r="BA240" s="7"/>
      <c r="BB240" s="7"/>
    </row>
    <row r="241" spans="1:54" x14ac:dyDescent="0.25">
      <c r="A241" s="5">
        <v>40405</v>
      </c>
      <c r="B241" s="1">
        <v>1362042.7000000002</v>
      </c>
      <c r="C241">
        <f t="shared" si="33"/>
        <v>506182.93325140997</v>
      </c>
      <c r="G241" s="5">
        <v>40405</v>
      </c>
      <c r="H241" s="1">
        <v>2259867.7000000002</v>
      </c>
      <c r="I241" s="1">
        <f t="shared" si="34"/>
        <v>839846.25529443182</v>
      </c>
      <c r="M241" s="21">
        <v>40405</v>
      </c>
      <c r="N241" s="12">
        <v>0.75</v>
      </c>
      <c r="Q241" s="21">
        <v>40405</v>
      </c>
      <c r="R241" s="12">
        <v>2.4333333333333331</v>
      </c>
      <c r="U241" s="19">
        <f t="shared" si="30"/>
        <v>40405</v>
      </c>
      <c r="V241" s="12">
        <f t="shared" si="31"/>
        <v>1.6833333333333331</v>
      </c>
      <c r="Y241" s="19">
        <v>40405</v>
      </c>
      <c r="Z241" s="12">
        <v>0.94281720608626818</v>
      </c>
      <c r="AC241" s="19">
        <v>40405</v>
      </c>
      <c r="AD241" s="12">
        <v>4.8023029953869223</v>
      </c>
      <c r="AF241" s="19">
        <f t="shared" si="35"/>
        <v>40405</v>
      </c>
      <c r="AG241" s="12">
        <f t="shared" si="36"/>
        <v>3.859485789300654</v>
      </c>
      <c r="AJ241" s="19">
        <v>40405</v>
      </c>
      <c r="AK241" s="22">
        <v>110.85595830252561</v>
      </c>
      <c r="AO241" s="21">
        <v>40405</v>
      </c>
      <c r="AP241" s="12">
        <v>361</v>
      </c>
      <c r="AQ241" s="13">
        <v>2695.4483984001531</v>
      </c>
      <c r="AR241" s="13">
        <f t="shared" si="37"/>
        <v>1001.723350325217</v>
      </c>
      <c r="AT241" s="21">
        <v>40405</v>
      </c>
      <c r="AU241" s="12">
        <v>91.3</v>
      </c>
      <c r="AV241" s="13">
        <f t="shared" si="32"/>
        <v>423.24514242755333</v>
      </c>
      <c r="AW241" s="13">
        <f t="shared" si="38"/>
        <v>157.29276892595928</v>
      </c>
      <c r="AY241" s="19">
        <v>40405</v>
      </c>
      <c r="AZ241" s="22">
        <v>269.08111880641053</v>
      </c>
      <c r="BA241" s="7"/>
      <c r="BB241" s="7"/>
    </row>
    <row r="242" spans="1:54" x14ac:dyDescent="0.25">
      <c r="A242" s="5">
        <v>40497</v>
      </c>
      <c r="B242" s="1">
        <v>1335531.3</v>
      </c>
      <c r="C242">
        <f t="shared" si="33"/>
        <v>494568.45419778011</v>
      </c>
      <c r="G242" s="5">
        <v>40497</v>
      </c>
      <c r="H242" s="1">
        <v>2275416.4</v>
      </c>
      <c r="I242" s="1">
        <f t="shared" si="34"/>
        <v>842622.83602359425</v>
      </c>
      <c r="M242" s="21">
        <v>40497</v>
      </c>
      <c r="N242" s="12">
        <v>0.75</v>
      </c>
      <c r="Q242" s="21">
        <v>40497</v>
      </c>
      <c r="R242" s="12">
        <v>2.8333333333333335</v>
      </c>
      <c r="U242" s="19">
        <f t="shared" si="30"/>
        <v>40497</v>
      </c>
      <c r="V242" s="12">
        <f t="shared" si="31"/>
        <v>2.0833333333333335</v>
      </c>
      <c r="Y242" s="19">
        <v>40497</v>
      </c>
      <c r="Z242" s="12">
        <v>0.94574020605147835</v>
      </c>
      <c r="AC242" s="19">
        <v>40497</v>
      </c>
      <c r="AD242" s="12">
        <v>4.8587264605581808</v>
      </c>
      <c r="AF242" s="19">
        <f t="shared" si="35"/>
        <v>40497</v>
      </c>
      <c r="AG242" s="12">
        <f t="shared" si="36"/>
        <v>3.9129862545067025</v>
      </c>
      <c r="AJ242" s="19">
        <v>40497</v>
      </c>
      <c r="AK242" s="22">
        <v>111.4839700506228</v>
      </c>
      <c r="AO242" s="21">
        <v>40497</v>
      </c>
      <c r="AP242" s="12">
        <v>395</v>
      </c>
      <c r="AQ242" s="13">
        <v>2949.3133445098629</v>
      </c>
      <c r="AR242" s="13">
        <f t="shared" si="37"/>
        <v>1092.1775788700181</v>
      </c>
      <c r="AT242" s="21">
        <v>40497</v>
      </c>
      <c r="AU242" s="12">
        <v>90.9</v>
      </c>
      <c r="AV242" s="13">
        <f t="shared" si="32"/>
        <v>421.39083731286524</v>
      </c>
      <c r="AW242" s="13">
        <f t="shared" si="38"/>
        <v>156.04772050114588</v>
      </c>
      <c r="AY242" s="19">
        <v>40497</v>
      </c>
      <c r="AZ242" s="22">
        <v>270.03972628345502</v>
      </c>
      <c r="BA242" s="7"/>
      <c r="BB242" s="7"/>
    </row>
    <row r="243" spans="1:54" x14ac:dyDescent="0.25">
      <c r="A243" s="5">
        <v>40589</v>
      </c>
      <c r="B243" s="1">
        <v>1306970.3</v>
      </c>
      <c r="C243">
        <f t="shared" si="33"/>
        <v>478219.94945696869</v>
      </c>
      <c r="G243" s="5">
        <v>40589</v>
      </c>
      <c r="H243" s="1">
        <v>2282457.7999999998</v>
      </c>
      <c r="I243" s="1">
        <f t="shared" si="34"/>
        <v>835150.46497511375</v>
      </c>
      <c r="M243" s="21">
        <v>40589</v>
      </c>
      <c r="N243" s="12">
        <v>0.75</v>
      </c>
      <c r="Q243" s="21">
        <v>40589</v>
      </c>
      <c r="R243" s="12">
        <v>3.2566666666666664</v>
      </c>
      <c r="U243" s="19">
        <f t="shared" ref="U243:U270" si="39">Q243</f>
        <v>40589</v>
      </c>
      <c r="V243" s="12">
        <f t="shared" si="31"/>
        <v>2.5066666666666664</v>
      </c>
      <c r="Y243" s="19">
        <v>40589</v>
      </c>
      <c r="Z243" s="12">
        <v>0.97574020605147838</v>
      </c>
      <c r="AC243" s="19">
        <v>40589</v>
      </c>
      <c r="AD243" s="12">
        <v>4.8987264605581808</v>
      </c>
      <c r="AF243" s="19">
        <f t="shared" si="35"/>
        <v>40589</v>
      </c>
      <c r="AG243" s="12">
        <f t="shared" si="36"/>
        <v>3.9229862545067027</v>
      </c>
      <c r="AJ243" s="19">
        <v>40589</v>
      </c>
      <c r="AK243" s="22">
        <v>111.09705545254657</v>
      </c>
      <c r="AO243" s="21">
        <v>40589</v>
      </c>
      <c r="AP243" s="12">
        <v>395</v>
      </c>
      <c r="AQ243" s="13">
        <v>2949.3133445098629</v>
      </c>
      <c r="AR243" s="13">
        <f t="shared" si="37"/>
        <v>1079.1526621104322</v>
      </c>
      <c r="AT243" s="21">
        <v>40589</v>
      </c>
      <c r="AU243" s="12">
        <v>89.4</v>
      </c>
      <c r="AV243" s="13">
        <f t="shared" si="32"/>
        <v>414.4371931327849</v>
      </c>
      <c r="AW243" s="13">
        <f t="shared" si="38"/>
        <v>151.64241570986607</v>
      </c>
      <c r="AY243" s="19">
        <v>40589</v>
      </c>
      <c r="AZ243" s="22">
        <v>273.29899170540648</v>
      </c>
      <c r="BA243" s="7"/>
      <c r="BB243" s="7"/>
    </row>
    <row r="244" spans="1:54" x14ac:dyDescent="0.25">
      <c r="A244" s="5">
        <v>40678</v>
      </c>
      <c r="B244" s="1">
        <v>1274405.4000000001</v>
      </c>
      <c r="C244">
        <f t="shared" si="33"/>
        <v>460649.35153993411</v>
      </c>
      <c r="G244" s="5">
        <v>40678</v>
      </c>
      <c r="H244" s="1">
        <v>2294119.2000000002</v>
      </c>
      <c r="I244" s="1">
        <f t="shared" si="34"/>
        <v>829237.32262536883</v>
      </c>
      <c r="M244" s="21">
        <v>40678</v>
      </c>
      <c r="N244" s="12">
        <v>0.98055555555555551</v>
      </c>
      <c r="Q244" s="21">
        <v>40678</v>
      </c>
      <c r="R244" s="12">
        <v>3.1</v>
      </c>
      <c r="U244" s="19">
        <f t="shared" si="39"/>
        <v>40678</v>
      </c>
      <c r="V244" s="12">
        <f t="shared" ref="V244:V270" si="40">IF(M244=Q244,R244-N244,"HJÆLP")</f>
        <v>2.1194444444444445</v>
      </c>
      <c r="Y244" s="19">
        <v>40678</v>
      </c>
      <c r="Z244" s="12">
        <v>1.0857402060514785</v>
      </c>
      <c r="AC244" s="19">
        <v>40678</v>
      </c>
      <c r="AD244" s="12">
        <v>5.0287264605581807</v>
      </c>
      <c r="AF244" s="19">
        <f t="shared" si="35"/>
        <v>40678</v>
      </c>
      <c r="AG244" s="12">
        <f t="shared" si="36"/>
        <v>3.9429862545067023</v>
      </c>
      <c r="AJ244" s="19">
        <v>40678</v>
      </c>
      <c r="AK244" s="22">
        <v>112.78444325578437</v>
      </c>
      <c r="AO244" s="21">
        <v>40678</v>
      </c>
      <c r="AP244" s="12">
        <v>367</v>
      </c>
      <c r="AQ244" s="13">
        <v>2740.2480947724548</v>
      </c>
      <c r="AR244" s="13">
        <f t="shared" si="37"/>
        <v>990.49604459889372</v>
      </c>
      <c r="AT244" s="21">
        <v>40678</v>
      </c>
      <c r="AU244" s="12">
        <v>90.2</v>
      </c>
      <c r="AV244" s="13">
        <f t="shared" si="32"/>
        <v>418.14580336216108</v>
      </c>
      <c r="AW244" s="13">
        <f t="shared" si="38"/>
        <v>151.14389280516568</v>
      </c>
      <c r="AY244" s="19">
        <v>40678</v>
      </c>
      <c r="AZ244" s="22">
        <v>276.65411787506247</v>
      </c>
      <c r="BA244" s="7"/>
      <c r="BB244" s="7"/>
    </row>
    <row r="245" spans="1:54" x14ac:dyDescent="0.25">
      <c r="A245" s="5">
        <v>40770</v>
      </c>
      <c r="B245" s="1">
        <v>1262142.8</v>
      </c>
      <c r="C245">
        <f t="shared" si="33"/>
        <v>456691.61684642511</v>
      </c>
      <c r="G245" s="5">
        <v>40770</v>
      </c>
      <c r="H245" s="1">
        <v>2303941.9</v>
      </c>
      <c r="I245" s="1">
        <f t="shared" si="34"/>
        <v>833654.44182007364</v>
      </c>
      <c r="M245" s="21">
        <v>40770</v>
      </c>
      <c r="N245" s="12">
        <v>1.2311827956989247</v>
      </c>
      <c r="Q245" s="21">
        <v>40770</v>
      </c>
      <c r="R245" s="12">
        <v>2.4033333333333338</v>
      </c>
      <c r="U245" s="19">
        <f t="shared" si="39"/>
        <v>40770</v>
      </c>
      <c r="V245" s="12">
        <f t="shared" si="40"/>
        <v>1.172150537634409</v>
      </c>
      <c r="Y245" s="19">
        <v>40770</v>
      </c>
      <c r="Z245" s="12">
        <v>1.1957402060514783</v>
      </c>
      <c r="AC245" s="19">
        <v>40770</v>
      </c>
      <c r="AD245" s="12">
        <v>5.2787264605581807</v>
      </c>
      <c r="AF245" s="19">
        <f t="shared" si="35"/>
        <v>40770</v>
      </c>
      <c r="AG245" s="12">
        <f t="shared" si="36"/>
        <v>4.0829862545067019</v>
      </c>
      <c r="AJ245" s="19">
        <v>40770</v>
      </c>
      <c r="AK245" s="22">
        <v>111.80610936867441</v>
      </c>
      <c r="AO245" s="21">
        <v>40770</v>
      </c>
      <c r="AP245" s="12">
        <v>298</v>
      </c>
      <c r="AQ245" s="13">
        <v>2225.0515864909848</v>
      </c>
      <c r="AR245" s="13">
        <f t="shared" si="37"/>
        <v>805.10890415987092</v>
      </c>
      <c r="AT245" s="21">
        <v>40770</v>
      </c>
      <c r="AU245" s="12">
        <v>87.5</v>
      </c>
      <c r="AV245" s="13">
        <f t="shared" si="32"/>
        <v>405.62924383801658</v>
      </c>
      <c r="AW245" s="13">
        <f t="shared" si="38"/>
        <v>146.77219979274662</v>
      </c>
      <c r="AY245" s="19">
        <v>40770</v>
      </c>
      <c r="AZ245" s="22">
        <v>276.36653563194909</v>
      </c>
      <c r="BA245" s="7"/>
      <c r="BB245" s="7"/>
    </row>
    <row r="246" spans="1:54" x14ac:dyDescent="0.25">
      <c r="A246" s="5">
        <v>40862</v>
      </c>
      <c r="B246" s="1">
        <v>1235935.3999999999</v>
      </c>
      <c r="C246">
        <f t="shared" si="33"/>
        <v>446125.57089265692</v>
      </c>
      <c r="G246" s="5">
        <v>40862</v>
      </c>
      <c r="H246" s="1">
        <v>2329340.6</v>
      </c>
      <c r="I246" s="1">
        <f t="shared" si="34"/>
        <v>840803.17221955466</v>
      </c>
      <c r="M246" s="21">
        <v>40862</v>
      </c>
      <c r="N246" s="12">
        <v>1.0321428571428573</v>
      </c>
      <c r="Q246" s="21">
        <v>40862</v>
      </c>
      <c r="R246" s="12">
        <v>1.9833333333333334</v>
      </c>
      <c r="U246" s="19">
        <f t="shared" si="39"/>
        <v>40862</v>
      </c>
      <c r="V246" s="12">
        <f t="shared" si="40"/>
        <v>0.95119047619047614</v>
      </c>
      <c r="Y246" s="19">
        <v>40862</v>
      </c>
      <c r="Z246" s="12">
        <v>1.1457402060514783</v>
      </c>
      <c r="AC246" s="19">
        <v>40862</v>
      </c>
      <c r="AD246" s="12">
        <v>5.2787264605581807</v>
      </c>
      <c r="AF246" s="19">
        <f t="shared" si="35"/>
        <v>40862</v>
      </c>
      <c r="AG246" s="12">
        <f t="shared" si="36"/>
        <v>4.1329862545067027</v>
      </c>
      <c r="AJ246" s="19">
        <v>40862</v>
      </c>
      <c r="AK246" s="22">
        <v>110.6710175215501</v>
      </c>
      <c r="AO246" s="21">
        <v>40862</v>
      </c>
      <c r="AP246" s="12">
        <v>325</v>
      </c>
      <c r="AQ246" s="13">
        <v>2426.6502201663429</v>
      </c>
      <c r="AR246" s="13">
        <f t="shared" si="37"/>
        <v>875.92823607811658</v>
      </c>
      <c r="AT246" s="21">
        <v>40862</v>
      </c>
      <c r="AU246" s="12">
        <v>84.8</v>
      </c>
      <c r="AV246" s="13">
        <f t="shared" si="32"/>
        <v>393.11268431387202</v>
      </c>
      <c r="AW246" s="13">
        <f t="shared" si="38"/>
        <v>141.89869528348405</v>
      </c>
      <c r="AY246" s="19">
        <v>40862</v>
      </c>
      <c r="AZ246" s="22">
        <v>277.03756086588021</v>
      </c>
      <c r="BA246" s="7"/>
      <c r="BB246" s="7"/>
    </row>
    <row r="247" spans="1:54" x14ac:dyDescent="0.25">
      <c r="A247" s="5">
        <v>40954</v>
      </c>
      <c r="B247" s="1">
        <v>1264723.9000000001</v>
      </c>
      <c r="C247">
        <f t="shared" si="33"/>
        <v>450592.37802869081</v>
      </c>
      <c r="G247" s="5">
        <v>40954</v>
      </c>
      <c r="H247" s="1">
        <v>2339703.4</v>
      </c>
      <c r="I247" s="1">
        <f t="shared" si="34"/>
        <v>833583.13928266324</v>
      </c>
      <c r="M247" s="21">
        <v>40954</v>
      </c>
      <c r="N247" s="12">
        <v>0.75</v>
      </c>
      <c r="Q247" s="21">
        <v>40954</v>
      </c>
      <c r="R247" s="12">
        <v>1.7833333333333334</v>
      </c>
      <c r="U247" s="19">
        <f t="shared" si="39"/>
        <v>40954</v>
      </c>
      <c r="V247" s="12">
        <f t="shared" si="40"/>
        <v>1.0333333333333334</v>
      </c>
      <c r="Y247" s="19">
        <v>40954</v>
      </c>
      <c r="Z247" s="12">
        <v>1.0257402060514784</v>
      </c>
      <c r="AC247" s="19">
        <v>40954</v>
      </c>
      <c r="AD247" s="12">
        <v>5.3287264605581806</v>
      </c>
      <c r="AF247" s="19">
        <f t="shared" si="35"/>
        <v>40954</v>
      </c>
      <c r="AG247" s="12">
        <f t="shared" si="36"/>
        <v>4.3029862545067026</v>
      </c>
      <c r="AJ247" s="19">
        <v>40954</v>
      </c>
      <c r="AK247" s="22">
        <v>109.90092293145419</v>
      </c>
      <c r="AO247" s="21">
        <v>40954</v>
      </c>
      <c r="AP247" s="12">
        <v>370</v>
      </c>
      <c r="AQ247" s="13">
        <v>2762.6479429586061</v>
      </c>
      <c r="AR247" s="13">
        <f t="shared" si="37"/>
        <v>984.2686662866015</v>
      </c>
      <c r="AT247" s="21">
        <v>40954</v>
      </c>
      <c r="AU247" s="12">
        <v>84.5</v>
      </c>
      <c r="AV247" s="13">
        <f t="shared" si="32"/>
        <v>391.721955477856</v>
      </c>
      <c r="AW247" s="13">
        <f t="shared" si="38"/>
        <v>139.56162878302217</v>
      </c>
      <c r="AY247" s="19">
        <v>40954</v>
      </c>
      <c r="AZ247" s="22">
        <v>280.68026927864958</v>
      </c>
      <c r="BA247" s="7"/>
      <c r="BB247" s="7"/>
    </row>
    <row r="248" spans="1:54" x14ac:dyDescent="0.25">
      <c r="A248" s="5">
        <v>41044</v>
      </c>
      <c r="B248" s="1">
        <v>1270109.5</v>
      </c>
      <c r="C248">
        <f t="shared" si="33"/>
        <v>449288.78679045883</v>
      </c>
      <c r="G248" s="5">
        <v>41044</v>
      </c>
      <c r="H248" s="1">
        <v>2357942.4</v>
      </c>
      <c r="I248" s="1">
        <f t="shared" si="34"/>
        <v>834099.01289438643</v>
      </c>
      <c r="M248" s="21">
        <v>41044</v>
      </c>
      <c r="N248" s="12">
        <v>0.58333333333333337</v>
      </c>
      <c r="Q248" s="21">
        <v>41044</v>
      </c>
      <c r="R248" s="12">
        <v>1.39</v>
      </c>
      <c r="U248" s="19">
        <f t="shared" si="39"/>
        <v>41044</v>
      </c>
      <c r="V248" s="12">
        <f t="shared" si="40"/>
        <v>0.80666666666666653</v>
      </c>
      <c r="Y248" s="19">
        <v>41044</v>
      </c>
      <c r="Z248" s="12">
        <v>0.97574020605147838</v>
      </c>
      <c r="AC248" s="19">
        <v>41044</v>
      </c>
      <c r="AD248" s="12">
        <v>5.2887264605581805</v>
      </c>
      <c r="AF248" s="19">
        <f t="shared" si="35"/>
        <v>41044</v>
      </c>
      <c r="AG248" s="12">
        <f t="shared" si="36"/>
        <v>4.3129862545067024</v>
      </c>
      <c r="AJ248" s="19">
        <v>41044</v>
      </c>
      <c r="AK248" s="22">
        <v>109.31800010645215</v>
      </c>
      <c r="AO248" s="21">
        <v>41044</v>
      </c>
      <c r="AP248" s="12">
        <v>366</v>
      </c>
      <c r="AQ248" s="13">
        <v>2732.7814787104044</v>
      </c>
      <c r="AR248" s="13">
        <f t="shared" si="37"/>
        <v>966.69466304537809</v>
      </c>
      <c r="AT248" s="21">
        <v>41044</v>
      </c>
      <c r="AU248" s="12">
        <v>85.3</v>
      </c>
      <c r="AV248" s="13">
        <f t="shared" ref="AV248:AV270" si="41">AU248/$AU$119*100</f>
        <v>395.43056570723212</v>
      </c>
      <c r="AW248" s="13">
        <f t="shared" si="38"/>
        <v>139.87968685098971</v>
      </c>
      <c r="AY248" s="19">
        <v>41044</v>
      </c>
      <c r="AZ248" s="22">
        <v>282.69334498044327</v>
      </c>
      <c r="BA248" s="7"/>
      <c r="BB248" s="7"/>
    </row>
    <row r="249" spans="1:54" x14ac:dyDescent="0.25">
      <c r="A249" s="5">
        <v>41136</v>
      </c>
      <c r="B249" s="1">
        <v>1240615.2999999998</v>
      </c>
      <c r="C249">
        <f t="shared" si="33"/>
        <v>438112.68694641738</v>
      </c>
      <c r="G249" s="5">
        <v>41136</v>
      </c>
      <c r="H249" s="1">
        <v>2370096.7999999998</v>
      </c>
      <c r="I249" s="1">
        <f t="shared" si="34"/>
        <v>836979.42252614954</v>
      </c>
      <c r="M249" s="21">
        <v>41136</v>
      </c>
      <c r="N249" s="12">
        <v>1.5151515151515152E-2</v>
      </c>
      <c r="Q249" s="21">
        <v>41136</v>
      </c>
      <c r="R249" s="12">
        <v>1.1433333333333333</v>
      </c>
      <c r="U249" s="19">
        <f t="shared" si="39"/>
        <v>41136</v>
      </c>
      <c r="V249" s="12">
        <f t="shared" si="40"/>
        <v>1.1281818181818182</v>
      </c>
      <c r="Y249" s="19">
        <v>41136</v>
      </c>
      <c r="Z249" s="12">
        <v>0.90574020605147842</v>
      </c>
      <c r="AC249" s="19">
        <v>41136</v>
      </c>
      <c r="AD249" s="12">
        <v>5.1087264605581808</v>
      </c>
      <c r="AF249" s="19">
        <f t="shared" si="35"/>
        <v>41136</v>
      </c>
      <c r="AG249" s="12">
        <f t="shared" si="36"/>
        <v>4.202986254506702</v>
      </c>
      <c r="AJ249" s="19">
        <v>41136</v>
      </c>
      <c r="AK249" s="22">
        <v>107.45456605876224</v>
      </c>
      <c r="AO249" s="21">
        <v>41136</v>
      </c>
      <c r="AP249" s="12">
        <v>402</v>
      </c>
      <c r="AQ249" s="13">
        <v>3001.579656944215</v>
      </c>
      <c r="AR249" s="13">
        <f t="shared" si="37"/>
        <v>1059.9821947928065</v>
      </c>
      <c r="AT249" s="21">
        <v>41136</v>
      </c>
      <c r="AU249" s="12">
        <v>85.3</v>
      </c>
      <c r="AV249" s="13">
        <f t="shared" si="41"/>
        <v>395.43056570723212</v>
      </c>
      <c r="AW249" s="13">
        <f t="shared" si="38"/>
        <v>139.64292367080864</v>
      </c>
      <c r="AY249" s="19">
        <v>41136</v>
      </c>
      <c r="AZ249" s="22">
        <v>283.17264871896555</v>
      </c>
      <c r="BA249" s="7"/>
      <c r="BB249" s="7"/>
    </row>
    <row r="250" spans="1:54" x14ac:dyDescent="0.25">
      <c r="A250" s="5">
        <v>41228</v>
      </c>
      <c r="B250" s="1">
        <v>1181760.7</v>
      </c>
      <c r="C250">
        <f t="shared" si="33"/>
        <v>417187.46013278567</v>
      </c>
      <c r="G250" s="5">
        <v>41228</v>
      </c>
      <c r="H250" s="1">
        <v>2387882.6</v>
      </c>
      <c r="I250" s="1">
        <f t="shared" si="34"/>
        <v>842974.95845755644</v>
      </c>
      <c r="M250" s="21">
        <v>41228</v>
      </c>
      <c r="N250" s="12">
        <v>0</v>
      </c>
      <c r="Q250" s="21">
        <v>41228</v>
      </c>
      <c r="R250" s="12">
        <v>1.1033333333333335</v>
      </c>
      <c r="U250" s="19">
        <f t="shared" si="39"/>
        <v>41228</v>
      </c>
      <c r="V250" s="12">
        <f t="shared" si="40"/>
        <v>1.1033333333333335</v>
      </c>
      <c r="Y250" s="19">
        <v>41228</v>
      </c>
      <c r="Z250" s="12">
        <v>0.88574020605147841</v>
      </c>
      <c r="AC250" s="19">
        <v>41228</v>
      </c>
      <c r="AD250" s="12">
        <v>5.0987264605581801</v>
      </c>
      <c r="AF250" s="19">
        <f t="shared" si="35"/>
        <v>41228</v>
      </c>
      <c r="AG250" s="12">
        <f t="shared" si="36"/>
        <v>4.2129862545067018</v>
      </c>
      <c r="AJ250" s="19">
        <v>41228</v>
      </c>
      <c r="AK250" s="22">
        <v>108.10562186209405</v>
      </c>
      <c r="AO250" s="21">
        <v>41228</v>
      </c>
      <c r="AP250" s="12">
        <v>404</v>
      </c>
      <c r="AQ250" s="13">
        <v>3016.5128890683159</v>
      </c>
      <c r="AR250" s="13">
        <f t="shared" si="37"/>
        <v>1064.8952454149321</v>
      </c>
      <c r="AT250" s="21">
        <v>41228</v>
      </c>
      <c r="AU250" s="12">
        <v>85.3</v>
      </c>
      <c r="AV250" s="13">
        <f t="shared" si="41"/>
        <v>395.43056570723212</v>
      </c>
      <c r="AW250" s="13">
        <f t="shared" si="38"/>
        <v>139.59566718225679</v>
      </c>
      <c r="AY250" s="19">
        <v>41228</v>
      </c>
      <c r="AZ250" s="22">
        <v>283.26850946666997</v>
      </c>
      <c r="BA250" s="7"/>
      <c r="BB250" s="7"/>
    </row>
    <row r="251" spans="1:54" x14ac:dyDescent="0.25">
      <c r="A251" s="5">
        <v>41320</v>
      </c>
      <c r="B251" s="1">
        <v>1171583</v>
      </c>
      <c r="C251">
        <f t="shared" si="33"/>
        <v>412617.07399618393</v>
      </c>
      <c r="G251" s="5">
        <v>41320</v>
      </c>
      <c r="H251" s="1">
        <v>2394449.2999999998</v>
      </c>
      <c r="I251" s="1">
        <f t="shared" si="34"/>
        <v>843295.49336087215</v>
      </c>
      <c r="M251" s="21">
        <v>41320</v>
      </c>
      <c r="N251" s="12">
        <v>0</v>
      </c>
      <c r="Q251" s="21">
        <v>41320</v>
      </c>
      <c r="R251" s="12">
        <v>1.61</v>
      </c>
      <c r="U251" s="19">
        <f t="shared" si="39"/>
        <v>41320</v>
      </c>
      <c r="V251" s="12">
        <f t="shared" si="40"/>
        <v>1.61</v>
      </c>
      <c r="Y251" s="19">
        <v>41320</v>
      </c>
      <c r="Z251" s="12">
        <v>0.88574020605147841</v>
      </c>
      <c r="AC251" s="19">
        <v>41320</v>
      </c>
      <c r="AD251" s="12">
        <v>5.1087264605581808</v>
      </c>
      <c r="AF251" s="19">
        <f t="shared" si="35"/>
        <v>41320</v>
      </c>
      <c r="AG251" s="12">
        <f t="shared" si="36"/>
        <v>4.2229862545067025</v>
      </c>
      <c r="AJ251" s="19">
        <v>41320</v>
      </c>
      <c r="AK251" s="22">
        <v>109.50304382916033</v>
      </c>
      <c r="AO251" s="21">
        <v>41320</v>
      </c>
      <c r="AP251" s="12">
        <v>440</v>
      </c>
      <c r="AQ251" s="13">
        <v>3285.3110673021256</v>
      </c>
      <c r="AR251" s="13">
        <f t="shared" si="37"/>
        <v>1157.0460136050822</v>
      </c>
      <c r="AT251" s="21">
        <v>41320</v>
      </c>
      <c r="AU251" s="12">
        <v>86.1</v>
      </c>
      <c r="AV251" s="13">
        <f t="shared" si="41"/>
        <v>399.13917593660824</v>
      </c>
      <c r="AW251" s="13">
        <f t="shared" si="38"/>
        <v>140.57189195491173</v>
      </c>
      <c r="AY251" s="19">
        <v>41320</v>
      </c>
      <c r="AZ251" s="22">
        <v>283.9395347006012</v>
      </c>
      <c r="BA251" s="7"/>
      <c r="BB251" s="7"/>
    </row>
    <row r="252" spans="1:54" x14ac:dyDescent="0.25">
      <c r="A252" s="5">
        <v>41409</v>
      </c>
      <c r="B252" s="1">
        <v>1201131.8</v>
      </c>
      <c r="C252">
        <f t="shared" si="33"/>
        <v>421316.90847398061</v>
      </c>
      <c r="G252" s="5">
        <v>41409</v>
      </c>
      <c r="H252" s="1">
        <v>2402163.7999999998</v>
      </c>
      <c r="I252" s="1">
        <f t="shared" si="34"/>
        <v>842598.81044204254</v>
      </c>
      <c r="M252" s="21">
        <v>41409</v>
      </c>
      <c r="N252" s="12">
        <v>0</v>
      </c>
      <c r="Q252" s="21">
        <v>41409</v>
      </c>
      <c r="R252" s="12">
        <v>1.58</v>
      </c>
      <c r="U252" s="19">
        <f t="shared" si="39"/>
        <v>41409</v>
      </c>
      <c r="V252" s="12">
        <f t="shared" si="40"/>
        <v>1.58</v>
      </c>
      <c r="Y252" s="19">
        <v>41409</v>
      </c>
      <c r="Z252" s="12">
        <v>0.83574020605147836</v>
      </c>
      <c r="AC252" s="19">
        <v>41409</v>
      </c>
      <c r="AD252" s="12">
        <v>4.9287264605581802</v>
      </c>
      <c r="AF252" s="19">
        <f t="shared" si="35"/>
        <v>41409</v>
      </c>
      <c r="AG252" s="12">
        <f t="shared" si="36"/>
        <v>4.0929862545067017</v>
      </c>
      <c r="AJ252" s="19">
        <v>41409</v>
      </c>
      <c r="AK252" s="22">
        <v>109.68500314840607</v>
      </c>
      <c r="AO252" s="21">
        <v>41409</v>
      </c>
      <c r="AP252" s="12">
        <v>424</v>
      </c>
      <c r="AQ252" s="13">
        <v>3165.8452103093209</v>
      </c>
      <c r="AR252" s="13">
        <f t="shared" si="37"/>
        <v>1110.4727363930269</v>
      </c>
      <c r="AT252" s="21">
        <v>41409</v>
      </c>
      <c r="AU252" s="12">
        <v>88</v>
      </c>
      <c r="AV252" s="13">
        <f t="shared" si="41"/>
        <v>407.94712523137662</v>
      </c>
      <c r="AW252" s="13">
        <f t="shared" si="38"/>
        <v>143.09422298479768</v>
      </c>
      <c r="AY252" s="19">
        <v>41409</v>
      </c>
      <c r="AZ252" s="22">
        <v>285.08986367305471</v>
      </c>
      <c r="BA252" s="7"/>
      <c r="BB252" s="7"/>
    </row>
    <row r="253" spans="1:54" x14ac:dyDescent="0.25">
      <c r="A253" s="5">
        <v>41501</v>
      </c>
      <c r="B253" s="1">
        <v>1187178.5</v>
      </c>
      <c r="C253">
        <f t="shared" si="33"/>
        <v>417123.84117900638</v>
      </c>
      <c r="G253" s="5">
        <v>41501</v>
      </c>
      <c r="H253" s="1">
        <v>2410462.6</v>
      </c>
      <c r="I253" s="1">
        <f t="shared" si="34"/>
        <v>846933.64875655575</v>
      </c>
      <c r="M253" s="21">
        <v>41501</v>
      </c>
      <c r="N253" s="12">
        <v>0</v>
      </c>
      <c r="Q253" s="21">
        <v>41501</v>
      </c>
      <c r="R253" s="12">
        <v>1.9400000000000002</v>
      </c>
      <c r="U253" s="19">
        <f t="shared" si="39"/>
        <v>41501</v>
      </c>
      <c r="V253" s="12">
        <f t="shared" si="40"/>
        <v>1.9400000000000002</v>
      </c>
      <c r="Y253" s="19">
        <v>41501</v>
      </c>
      <c r="Z253" s="12">
        <v>0.81574020605147834</v>
      </c>
      <c r="AC253" s="19">
        <v>41501</v>
      </c>
      <c r="AD253" s="12">
        <v>4.8587264605581808</v>
      </c>
      <c r="AF253" s="19">
        <f t="shared" si="35"/>
        <v>41501</v>
      </c>
      <c r="AG253" s="12">
        <f t="shared" si="36"/>
        <v>4.0429862545067028</v>
      </c>
      <c r="AJ253" s="19">
        <v>41501</v>
      </c>
      <c r="AK253" s="22">
        <v>109.88720649642244</v>
      </c>
      <c r="AO253" s="21">
        <v>41501</v>
      </c>
      <c r="AP253" s="12">
        <v>474</v>
      </c>
      <c r="AQ253" s="13">
        <v>3539.1760134118358</v>
      </c>
      <c r="AR253" s="13">
        <f t="shared" si="37"/>
        <v>1243.5153545342571</v>
      </c>
      <c r="AT253" s="21">
        <v>41501</v>
      </c>
      <c r="AU253" s="12">
        <v>87.6</v>
      </c>
      <c r="AV253" s="13">
        <f t="shared" si="41"/>
        <v>406.09282011668853</v>
      </c>
      <c r="AW253" s="13">
        <f t="shared" si="38"/>
        <v>142.683679836089</v>
      </c>
      <c r="AY253" s="19">
        <v>41501</v>
      </c>
      <c r="AZ253" s="22">
        <v>284.61055993453249</v>
      </c>
      <c r="BA253" s="7"/>
      <c r="BB253" s="7"/>
    </row>
    <row r="254" spans="1:54" x14ac:dyDescent="0.25">
      <c r="A254" s="5">
        <v>41593</v>
      </c>
      <c r="B254" s="1">
        <v>1179214.7000000002</v>
      </c>
      <c r="C254">
        <f t="shared" si="33"/>
        <v>413629.12199233461</v>
      </c>
      <c r="G254" s="5">
        <v>41593</v>
      </c>
      <c r="H254" s="1">
        <v>2421178</v>
      </c>
      <c r="I254" s="1">
        <f t="shared" si="34"/>
        <v>849268.35658269573</v>
      </c>
      <c r="M254" s="21">
        <v>41593</v>
      </c>
      <c r="N254" s="12">
        <v>0</v>
      </c>
      <c r="Q254" s="21">
        <v>41593</v>
      </c>
      <c r="R254" s="12">
        <v>1.8266666666666669</v>
      </c>
      <c r="U254" s="19">
        <f t="shared" si="39"/>
        <v>41593</v>
      </c>
      <c r="V254" s="12">
        <f t="shared" si="40"/>
        <v>1.8266666666666669</v>
      </c>
      <c r="Y254" s="19">
        <v>41593</v>
      </c>
      <c r="Z254" s="12">
        <v>0.82574020605147835</v>
      </c>
      <c r="AC254" s="19">
        <v>41593</v>
      </c>
      <c r="AD254" s="12">
        <v>4.9887264605581807</v>
      </c>
      <c r="AF254" s="19">
        <f t="shared" si="35"/>
        <v>41593</v>
      </c>
      <c r="AG254" s="12">
        <f t="shared" si="36"/>
        <v>4.162986254506702</v>
      </c>
      <c r="AJ254" s="19">
        <v>41593</v>
      </c>
      <c r="AK254" s="22">
        <v>110.90282393235528</v>
      </c>
      <c r="AO254" s="21">
        <v>41593</v>
      </c>
      <c r="AP254" s="12">
        <v>517</v>
      </c>
      <c r="AQ254" s="13">
        <v>3860.2405040799981</v>
      </c>
      <c r="AR254" s="13">
        <f t="shared" si="37"/>
        <v>1354.0434073471579</v>
      </c>
      <c r="AT254" s="21">
        <v>41593</v>
      </c>
      <c r="AU254" s="12">
        <v>87.8</v>
      </c>
      <c r="AV254" s="13">
        <f t="shared" si="41"/>
        <v>407.0199726740326</v>
      </c>
      <c r="AW254" s="13">
        <f t="shared" si="38"/>
        <v>142.76900884165039</v>
      </c>
      <c r="AY254" s="19">
        <v>41593</v>
      </c>
      <c r="AZ254" s="22">
        <v>285.08986367305477</v>
      </c>
      <c r="BA254" s="7"/>
      <c r="BB254" s="7"/>
    </row>
    <row r="255" spans="1:54" x14ac:dyDescent="0.25">
      <c r="A255" s="5">
        <v>41685</v>
      </c>
      <c r="B255" s="1">
        <v>1159732.5999999999</v>
      </c>
      <c r="C255">
        <f t="shared" si="33"/>
        <v>405976.40091714496</v>
      </c>
      <c r="G255" s="5">
        <v>41685</v>
      </c>
      <c r="H255" s="1">
        <v>2425995.2000000002</v>
      </c>
      <c r="I255" s="1">
        <f t="shared" si="34"/>
        <v>849244.73101667536</v>
      </c>
      <c r="M255" s="21">
        <v>41685</v>
      </c>
      <c r="N255" s="12">
        <v>0</v>
      </c>
      <c r="Q255" s="21">
        <v>41685</v>
      </c>
      <c r="R255" s="12">
        <v>1.6533333333333333</v>
      </c>
      <c r="U255" s="19">
        <f t="shared" si="39"/>
        <v>41685</v>
      </c>
      <c r="V255" s="12">
        <f t="shared" si="40"/>
        <v>1.6533333333333333</v>
      </c>
      <c r="Y255" s="19">
        <v>41685</v>
      </c>
      <c r="Z255" s="12">
        <v>0.80870694920777852</v>
      </c>
      <c r="AC255" s="19">
        <v>41685</v>
      </c>
      <c r="AD255" s="12">
        <v>4.9197997592068656</v>
      </c>
      <c r="AF255" s="19">
        <f t="shared" si="35"/>
        <v>41685</v>
      </c>
      <c r="AG255" s="12">
        <f t="shared" si="36"/>
        <v>4.1110928099990875</v>
      </c>
      <c r="AJ255" s="19">
        <v>41685</v>
      </c>
      <c r="AK255" s="22">
        <v>111.30175824439601</v>
      </c>
      <c r="AO255" s="21">
        <v>41685</v>
      </c>
      <c r="AP255" s="12">
        <v>583</v>
      </c>
      <c r="AQ255" s="13">
        <v>4353.0371641753172</v>
      </c>
      <c r="AR255" s="13">
        <f t="shared" si="37"/>
        <v>1523.8257172131496</v>
      </c>
      <c r="AT255" s="21">
        <v>41685</v>
      </c>
      <c r="AU255" s="12">
        <v>88.5</v>
      </c>
      <c r="AV255" s="13">
        <f t="shared" si="41"/>
        <v>410.26500662473671</v>
      </c>
      <c r="AW255" s="13">
        <f t="shared" si="38"/>
        <v>143.6175121849289</v>
      </c>
      <c r="AY255" s="19">
        <v>41685</v>
      </c>
      <c r="AZ255" s="22">
        <v>285.66502815928152</v>
      </c>
      <c r="BA255" s="7"/>
      <c r="BB255" s="7"/>
    </row>
    <row r="256" spans="1:54" x14ac:dyDescent="0.25">
      <c r="A256" s="5">
        <v>41774</v>
      </c>
      <c r="B256" s="1">
        <v>1162065.2</v>
      </c>
      <c r="C256">
        <f t="shared" si="33"/>
        <v>405161.42915815359</v>
      </c>
      <c r="G256" s="5">
        <v>41774</v>
      </c>
      <c r="H256" s="1">
        <v>2423893</v>
      </c>
      <c r="I256" s="1">
        <f t="shared" si="34"/>
        <v>845105.72384961229</v>
      </c>
      <c r="M256" s="21">
        <v>41774</v>
      </c>
      <c r="N256" s="12">
        <v>0</v>
      </c>
      <c r="Q256" s="21">
        <v>41774</v>
      </c>
      <c r="R256" s="12">
        <v>1.4166666666666667</v>
      </c>
      <c r="U256" s="19">
        <f t="shared" si="39"/>
        <v>41774</v>
      </c>
      <c r="V256" s="12">
        <f t="shared" si="40"/>
        <v>1.4166666666666667</v>
      </c>
      <c r="Y256" s="19">
        <v>41774</v>
      </c>
      <c r="Z256" s="12">
        <v>0.77088436165919927</v>
      </c>
      <c r="AC256" s="19">
        <v>41774</v>
      </c>
      <c r="AD256" s="12">
        <v>4.848827960099892</v>
      </c>
      <c r="AF256" s="19">
        <f t="shared" si="35"/>
        <v>41774</v>
      </c>
      <c r="AG256" s="12">
        <f t="shared" si="36"/>
        <v>4.0779435984406929</v>
      </c>
      <c r="AJ256" s="19">
        <v>41774</v>
      </c>
      <c r="AK256" s="22">
        <v>111.13372488809101</v>
      </c>
      <c r="AO256" s="21">
        <v>41774</v>
      </c>
      <c r="AP256" s="12">
        <v>610</v>
      </c>
      <c r="AQ256" s="13">
        <v>4554.635797850674</v>
      </c>
      <c r="AR256" s="13">
        <f t="shared" si="37"/>
        <v>1588.0027636591014</v>
      </c>
      <c r="AT256" s="21">
        <v>41774</v>
      </c>
      <c r="AU256" s="12">
        <v>91.1</v>
      </c>
      <c r="AV256" s="13">
        <f t="shared" si="41"/>
        <v>422.3179898702092</v>
      </c>
      <c r="AW256" s="13">
        <f t="shared" si="38"/>
        <v>147.24385545235552</v>
      </c>
      <c r="AY256" s="19">
        <v>41774</v>
      </c>
      <c r="AZ256" s="22">
        <v>286.81535713173503</v>
      </c>
      <c r="BA256" s="7"/>
      <c r="BB256" s="7"/>
    </row>
    <row r="257" spans="1:54" x14ac:dyDescent="0.25">
      <c r="A257" s="5">
        <v>41866</v>
      </c>
      <c r="B257" s="1">
        <v>1151954.3999999999</v>
      </c>
      <c r="C257">
        <f t="shared" si="33"/>
        <v>402443.27302651998</v>
      </c>
      <c r="G257" s="5">
        <v>41866</v>
      </c>
      <c r="H257" s="1">
        <v>2434287.2999999998</v>
      </c>
      <c r="I257" s="1">
        <f t="shared" si="34"/>
        <v>850435.18085341761</v>
      </c>
      <c r="M257" s="21">
        <v>41866</v>
      </c>
      <c r="N257" s="12">
        <v>0</v>
      </c>
      <c r="Q257" s="21">
        <v>41866</v>
      </c>
      <c r="R257" s="12">
        <v>1.01</v>
      </c>
      <c r="U257" s="19">
        <f t="shared" si="39"/>
        <v>41866</v>
      </c>
      <c r="V257" s="12">
        <f t="shared" si="40"/>
        <v>1.01</v>
      </c>
      <c r="Y257" s="19">
        <v>41866</v>
      </c>
      <c r="Z257" s="12">
        <v>0.74761411973933289</v>
      </c>
      <c r="AC257" s="19">
        <v>41866</v>
      </c>
      <c r="AD257" s="12">
        <v>4.8341040966103295</v>
      </c>
      <c r="AF257" s="19">
        <f t="shared" si="35"/>
        <v>41866</v>
      </c>
      <c r="AG257" s="12">
        <f t="shared" si="36"/>
        <v>4.0864899768709968</v>
      </c>
      <c r="AJ257" s="19">
        <v>41866</v>
      </c>
      <c r="AK257" s="22">
        <v>110.08662447998812</v>
      </c>
      <c r="AO257" s="21">
        <v>41866</v>
      </c>
      <c r="AP257" s="12">
        <v>623</v>
      </c>
      <c r="AQ257" s="13">
        <v>4651.7018066573282</v>
      </c>
      <c r="AR257" s="13">
        <f t="shared" si="37"/>
        <v>1625.1043445943274</v>
      </c>
      <c r="AT257" s="21">
        <v>41866</v>
      </c>
      <c r="AU257" s="12">
        <v>90.9</v>
      </c>
      <c r="AV257" s="13">
        <f t="shared" si="41"/>
        <v>421.39083731286524</v>
      </c>
      <c r="AW257" s="13">
        <f t="shared" si="38"/>
        <v>147.21581669515331</v>
      </c>
      <c r="AY257" s="19">
        <v>41866</v>
      </c>
      <c r="AZ257" s="22">
        <v>286.24019264550833</v>
      </c>
      <c r="BA257" s="7"/>
      <c r="BB257" s="7"/>
    </row>
    <row r="258" spans="1:54" x14ac:dyDescent="0.25">
      <c r="A258" s="5">
        <v>41958</v>
      </c>
      <c r="B258" s="1">
        <v>1154964</v>
      </c>
      <c r="C258">
        <f t="shared" si="33"/>
        <v>403224.62092397525</v>
      </c>
      <c r="G258" s="5">
        <v>41958</v>
      </c>
      <c r="H258" s="1">
        <v>2444889.1</v>
      </c>
      <c r="I258" s="1">
        <f t="shared" si="34"/>
        <v>853567.28049416177</v>
      </c>
      <c r="M258" s="21">
        <v>41958</v>
      </c>
      <c r="N258" s="12">
        <v>0</v>
      </c>
      <c r="Q258" s="21">
        <v>41958</v>
      </c>
      <c r="R258" s="12">
        <v>0.67666666666666675</v>
      </c>
      <c r="U258" s="19">
        <f t="shared" si="39"/>
        <v>41958</v>
      </c>
      <c r="V258" s="12">
        <f t="shared" si="40"/>
        <v>0.67666666666666675</v>
      </c>
      <c r="Y258" s="19">
        <v>41958</v>
      </c>
      <c r="Z258" s="12">
        <v>0.7152061711292047</v>
      </c>
      <c r="AC258" s="19">
        <v>41958</v>
      </c>
      <c r="AD258" s="12">
        <v>4.7099264868696924</v>
      </c>
      <c r="AF258" s="19">
        <f t="shared" si="35"/>
        <v>41958</v>
      </c>
      <c r="AG258" s="12">
        <f t="shared" si="36"/>
        <v>3.9947203157404876</v>
      </c>
      <c r="AJ258" s="19">
        <v>41958</v>
      </c>
      <c r="AK258" s="22">
        <v>109.72578371154238</v>
      </c>
      <c r="AO258" s="21">
        <v>41958</v>
      </c>
      <c r="AP258" s="12">
        <v>608</v>
      </c>
      <c r="AQ258" s="13">
        <v>4539.702565726574</v>
      </c>
      <c r="AR258" s="13">
        <f t="shared" si="37"/>
        <v>1584.9150676321476</v>
      </c>
      <c r="AT258" s="21">
        <v>41958</v>
      </c>
      <c r="AU258" s="12">
        <v>90.9</v>
      </c>
      <c r="AV258" s="13">
        <f t="shared" si="41"/>
        <v>421.39083731286524</v>
      </c>
      <c r="AW258" s="13">
        <f t="shared" si="38"/>
        <v>147.11727866523685</v>
      </c>
      <c r="AY258" s="19">
        <v>41958</v>
      </c>
      <c r="AZ258" s="22">
        <v>286.43191414091729</v>
      </c>
      <c r="BA258" s="7"/>
      <c r="BB258" s="7"/>
    </row>
    <row r="259" spans="1:54" x14ac:dyDescent="0.25">
      <c r="A259" s="5">
        <v>42050</v>
      </c>
      <c r="B259" s="1">
        <v>1162137.2000000002</v>
      </c>
      <c r="C259">
        <f t="shared" si="33"/>
        <v>405728.9507998951</v>
      </c>
      <c r="G259" s="5">
        <v>42050</v>
      </c>
      <c r="H259" s="1">
        <v>2451754.7999999998</v>
      </c>
      <c r="I259" s="1">
        <f t="shared" si="34"/>
        <v>855964.25501447381</v>
      </c>
      <c r="M259" s="21">
        <v>42050</v>
      </c>
      <c r="N259" s="12">
        <v>0</v>
      </c>
      <c r="Q259" s="21">
        <v>42050</v>
      </c>
      <c r="R259" s="12">
        <v>0.15666666666666665</v>
      </c>
      <c r="U259" s="19">
        <f t="shared" si="39"/>
        <v>42050</v>
      </c>
      <c r="V259" s="12">
        <f t="shared" si="40"/>
        <v>0.15666666666666665</v>
      </c>
      <c r="Y259" s="19">
        <v>42050</v>
      </c>
      <c r="Z259" s="12">
        <v>0.59022645953627284</v>
      </c>
      <c r="AC259" s="19">
        <v>42050</v>
      </c>
      <c r="AD259" s="12">
        <v>4.4300913904224561</v>
      </c>
      <c r="AF259" s="19">
        <f t="shared" si="35"/>
        <v>42050</v>
      </c>
      <c r="AG259" s="12">
        <f t="shared" si="36"/>
        <v>3.8398649308861832</v>
      </c>
      <c r="AJ259" s="19">
        <v>42050</v>
      </c>
      <c r="AK259" s="22">
        <v>107.09703008737034</v>
      </c>
      <c r="AO259" s="21">
        <v>42050</v>
      </c>
      <c r="AP259" s="12">
        <v>752</v>
      </c>
      <c r="AQ259" s="13">
        <v>5614.8952786618156</v>
      </c>
      <c r="AR259" s="13">
        <f t="shared" si="37"/>
        <v>1960.2896889134456</v>
      </c>
      <c r="AT259" s="21">
        <v>42050</v>
      </c>
      <c r="AU259" s="12">
        <v>93.8</v>
      </c>
      <c r="AV259" s="13">
        <f t="shared" si="41"/>
        <v>434.83454939435376</v>
      </c>
      <c r="AW259" s="13">
        <f t="shared" si="38"/>
        <v>151.81078920571193</v>
      </c>
      <c r="AY259" s="19">
        <v>42050</v>
      </c>
      <c r="AZ259" s="22">
        <v>286.43191414091729</v>
      </c>
      <c r="BA259" s="7"/>
      <c r="BB259" s="7"/>
    </row>
    <row r="260" spans="1:54" x14ac:dyDescent="0.25">
      <c r="A260" s="5">
        <v>42139</v>
      </c>
      <c r="B260" s="1">
        <v>1147320.9000000001</v>
      </c>
      <c r="C260">
        <f t="shared" ref="C260:C270" si="42">B260/AZ260*100</f>
        <v>397628.58453225612</v>
      </c>
      <c r="G260" s="5">
        <v>42139</v>
      </c>
      <c r="H260" s="1">
        <v>2467039.1</v>
      </c>
      <c r="I260" s="1">
        <f t="shared" ref="I260:I270" si="43">H260/AZ260*100</f>
        <v>855005.13877044432</v>
      </c>
      <c r="M260" s="21">
        <v>42139</v>
      </c>
      <c r="N260" s="12">
        <v>0</v>
      </c>
      <c r="Q260" s="21">
        <v>42139</v>
      </c>
      <c r="R260" s="12">
        <v>0.46666666666666662</v>
      </c>
      <c r="U260" s="19">
        <f t="shared" si="39"/>
        <v>42139</v>
      </c>
      <c r="V260" s="12">
        <f t="shared" si="40"/>
        <v>0.46666666666666662</v>
      </c>
      <c r="Y260" s="19">
        <v>42139</v>
      </c>
      <c r="Z260" s="12">
        <v>0.44044220374529586</v>
      </c>
      <c r="AC260" s="19">
        <v>42139</v>
      </c>
      <c r="AD260" s="12">
        <v>4.2475078167596818</v>
      </c>
      <c r="AF260" s="19">
        <f t="shared" ref="AF260:AF270" si="44">Y260</f>
        <v>42139</v>
      </c>
      <c r="AG260" s="12">
        <f t="shared" ref="AG260:AG270" si="45">IF(Y260=AC260,AD260-Z260,"OBS")</f>
        <v>3.8070656130143861</v>
      </c>
      <c r="AJ260" s="19">
        <v>42139</v>
      </c>
      <c r="AK260" s="22">
        <v>105.6874798150947</v>
      </c>
      <c r="AO260" s="21">
        <v>42139</v>
      </c>
      <c r="AP260" s="12">
        <v>737</v>
      </c>
      <c r="AQ260" s="13">
        <v>5502.8960377310605</v>
      </c>
      <c r="AR260" s="13">
        <f t="shared" ref="AR260:AR270" si="46">AQ260/AZ260*100</f>
        <v>1907.1462590031804</v>
      </c>
      <c r="AT260" s="21">
        <v>42139</v>
      </c>
      <c r="AU260" s="12">
        <v>96.6</v>
      </c>
      <c r="AV260" s="13">
        <f t="shared" si="41"/>
        <v>447.81468519717026</v>
      </c>
      <c r="AW260" s="13">
        <f t="shared" ref="AW260:AW270" si="47">AV260/AZ260*100</f>
        <v>155.19975222948409</v>
      </c>
      <c r="AY260" s="19">
        <v>42139</v>
      </c>
      <c r="AZ260" s="22">
        <v>288.54085059041523</v>
      </c>
      <c r="BA260" s="7"/>
      <c r="BB260" s="7"/>
    </row>
    <row r="261" spans="1:54" x14ac:dyDescent="0.25">
      <c r="A261" s="5">
        <v>42231</v>
      </c>
      <c r="B261" s="1">
        <v>1139608.1000000001</v>
      </c>
      <c r="C261">
        <f t="shared" si="42"/>
        <v>395744.40809856757</v>
      </c>
      <c r="G261" s="5">
        <v>42231</v>
      </c>
      <c r="H261" s="1">
        <v>2484668.1</v>
      </c>
      <c r="I261" s="1">
        <f t="shared" si="43"/>
        <v>862834.78202365572</v>
      </c>
      <c r="M261" s="21">
        <v>42231</v>
      </c>
      <c r="N261" s="12">
        <v>0</v>
      </c>
      <c r="Q261" s="21">
        <v>42231</v>
      </c>
      <c r="R261" s="12">
        <v>0.6</v>
      </c>
      <c r="U261" s="19">
        <f t="shared" si="39"/>
        <v>42231</v>
      </c>
      <c r="V261" s="12">
        <f t="shared" si="40"/>
        <v>0.6</v>
      </c>
      <c r="Y261" s="19">
        <v>42231</v>
      </c>
      <c r="Z261" s="12">
        <v>0.39508067610716474</v>
      </c>
      <c r="AC261" s="19">
        <v>42231</v>
      </c>
      <c r="AD261" s="12">
        <v>4.1249134852104641</v>
      </c>
      <c r="AF261" s="19">
        <f t="shared" si="44"/>
        <v>42231</v>
      </c>
      <c r="AG261" s="12">
        <f t="shared" si="45"/>
        <v>3.7298328091032995</v>
      </c>
      <c r="AJ261" s="19">
        <v>42231</v>
      </c>
      <c r="AK261" s="22">
        <v>106.64041015728544</v>
      </c>
      <c r="AO261" s="21">
        <v>42231</v>
      </c>
      <c r="AP261" s="12">
        <v>721</v>
      </c>
      <c r="AQ261" s="13">
        <v>5383.4301807382562</v>
      </c>
      <c r="AR261" s="13">
        <f t="shared" si="46"/>
        <v>1869.4693293389416</v>
      </c>
      <c r="AT261" s="21">
        <v>42231</v>
      </c>
      <c r="AU261" s="12">
        <v>96.4</v>
      </c>
      <c r="AV261" s="13">
        <f t="shared" si="41"/>
        <v>446.8875326398263</v>
      </c>
      <c r="AW261" s="13">
        <f t="shared" si="47"/>
        <v>155.18777208689315</v>
      </c>
      <c r="AY261" s="19">
        <v>42231</v>
      </c>
      <c r="AZ261" s="22">
        <v>287.96568610418859</v>
      </c>
      <c r="BA261" s="7"/>
      <c r="BB261" s="7"/>
    </row>
    <row r="262" spans="1:54" x14ac:dyDescent="0.25">
      <c r="A262" s="5">
        <v>42323</v>
      </c>
      <c r="B262" s="1">
        <v>1147523.7</v>
      </c>
      <c r="C262">
        <f t="shared" si="42"/>
        <v>399290.72592221497</v>
      </c>
      <c r="G262" s="5">
        <v>42323</v>
      </c>
      <c r="H262" s="1">
        <v>2499261.6</v>
      </c>
      <c r="I262" s="1">
        <f t="shared" si="43"/>
        <v>869639.53645011131</v>
      </c>
      <c r="M262" s="21">
        <v>42323</v>
      </c>
      <c r="N262" s="12">
        <v>0</v>
      </c>
      <c r="Q262" s="21">
        <v>42323</v>
      </c>
      <c r="R262" s="12">
        <v>0.81333333333333335</v>
      </c>
      <c r="U262" s="19">
        <f t="shared" si="39"/>
        <v>42323</v>
      </c>
      <c r="V262" s="12">
        <f t="shared" si="40"/>
        <v>0.81333333333333335</v>
      </c>
      <c r="Y262" s="19">
        <v>42323</v>
      </c>
      <c r="Z262" s="12">
        <v>0.37850161598561355</v>
      </c>
      <c r="AC262" s="19">
        <v>42323</v>
      </c>
      <c r="AD262" s="12">
        <v>4.0681102726639251</v>
      </c>
      <c r="AF262" s="19">
        <f t="shared" si="44"/>
        <v>42323</v>
      </c>
      <c r="AG262" s="12">
        <f t="shared" si="45"/>
        <v>3.6896086566783115</v>
      </c>
      <c r="AJ262" s="19">
        <v>42323</v>
      </c>
      <c r="AK262" s="22">
        <v>106.2585546775933</v>
      </c>
      <c r="AO262" s="21">
        <v>42323</v>
      </c>
      <c r="AP262" s="12">
        <v>786</v>
      </c>
      <c r="AQ262" s="13">
        <v>5868.7602247715249</v>
      </c>
      <c r="AR262" s="13">
        <f t="shared" si="46"/>
        <v>2042.0855189417384</v>
      </c>
      <c r="AT262" s="21">
        <v>42323</v>
      </c>
      <c r="AU262" s="12">
        <v>96.6</v>
      </c>
      <c r="AV262" s="13">
        <f t="shared" si="41"/>
        <v>447.81468519717026</v>
      </c>
      <c r="AW262" s="13">
        <f t="shared" si="47"/>
        <v>155.82096538050263</v>
      </c>
      <c r="AY262" s="19">
        <v>42323</v>
      </c>
      <c r="AZ262" s="22">
        <v>287.39052161796184</v>
      </c>
      <c r="BA262" s="7"/>
      <c r="BB262" s="7"/>
    </row>
    <row r="263" spans="1:54" x14ac:dyDescent="0.25">
      <c r="A263" s="5">
        <v>42415</v>
      </c>
      <c r="B263" s="1">
        <v>1173397.8999999999</v>
      </c>
      <c r="C263">
        <f t="shared" si="42"/>
        <v>408430.11020309472</v>
      </c>
      <c r="G263" s="5">
        <v>42415</v>
      </c>
      <c r="H263" s="1">
        <v>2501976.7999999998</v>
      </c>
      <c r="I263" s="1">
        <f t="shared" si="43"/>
        <v>870874.79886369861</v>
      </c>
      <c r="M263" s="21">
        <v>42415</v>
      </c>
      <c r="N263" s="12">
        <v>0</v>
      </c>
      <c r="Q263" s="21">
        <v>42415</v>
      </c>
      <c r="R263" s="12">
        <v>0.48666666666666664</v>
      </c>
      <c r="U263" s="19">
        <f t="shared" si="39"/>
        <v>42415</v>
      </c>
      <c r="V263" s="12">
        <f t="shared" si="40"/>
        <v>0.48666666666666664</v>
      </c>
      <c r="Y263" s="19">
        <v>42415</v>
      </c>
      <c r="Z263" s="12">
        <v>0.37485857174855541</v>
      </c>
      <c r="AC263" s="19">
        <v>42415</v>
      </c>
      <c r="AD263" s="12">
        <v>4.0606052820151923</v>
      </c>
      <c r="AF263" s="19">
        <f t="shared" si="44"/>
        <v>42415</v>
      </c>
      <c r="AG263" s="12">
        <f t="shared" si="45"/>
        <v>3.685746710266637</v>
      </c>
      <c r="AJ263" s="19">
        <v>42415</v>
      </c>
      <c r="AK263" s="22">
        <v>107.46410444714742</v>
      </c>
      <c r="AO263" s="21">
        <v>42415</v>
      </c>
      <c r="AP263" s="12">
        <v>737</v>
      </c>
      <c r="AQ263" s="13">
        <v>5502.8960377310605</v>
      </c>
      <c r="AR263" s="13">
        <f t="shared" si="46"/>
        <v>1915.4188320318883</v>
      </c>
      <c r="AT263" s="21">
        <v>42415</v>
      </c>
      <c r="AU263" s="12">
        <v>98.1</v>
      </c>
      <c r="AV263" s="13">
        <f t="shared" si="41"/>
        <v>454.7683293772505</v>
      </c>
      <c r="AW263" s="13">
        <f t="shared" si="47"/>
        <v>158.29334523645196</v>
      </c>
      <c r="AY263" s="19">
        <v>42415</v>
      </c>
      <c r="AZ263" s="22">
        <v>287.29466087025747</v>
      </c>
      <c r="BA263" s="7"/>
      <c r="BB263" s="7"/>
    </row>
    <row r="264" spans="1:54" x14ac:dyDescent="0.25">
      <c r="A264" s="5">
        <v>42505</v>
      </c>
      <c r="B264" s="1">
        <v>1156808</v>
      </c>
      <c r="C264">
        <f t="shared" si="42"/>
        <v>400384.46946128976</v>
      </c>
      <c r="G264" s="5">
        <v>42505</v>
      </c>
      <c r="H264" s="1">
        <v>2514991.5</v>
      </c>
      <c r="I264" s="1">
        <f t="shared" si="43"/>
        <v>870467.3009065924</v>
      </c>
      <c r="M264" s="21">
        <v>42505</v>
      </c>
      <c r="N264" s="12">
        <v>0</v>
      </c>
      <c r="Q264" s="21">
        <v>42505</v>
      </c>
      <c r="R264" s="12">
        <v>0.32666666666666661</v>
      </c>
      <c r="U264" s="19">
        <f t="shared" si="39"/>
        <v>42505</v>
      </c>
      <c r="V264" s="12">
        <f t="shared" si="40"/>
        <v>0.32666666666666661</v>
      </c>
      <c r="Y264" s="19">
        <v>42505</v>
      </c>
      <c r="Z264" s="12">
        <v>0.34715644808763957</v>
      </c>
      <c r="AC264" s="19">
        <v>42505</v>
      </c>
      <c r="AD264" s="12">
        <v>3.9067808281117187</v>
      </c>
      <c r="AF264" s="19">
        <f t="shared" si="44"/>
        <v>42505</v>
      </c>
      <c r="AG264" s="12">
        <f t="shared" si="45"/>
        <v>3.5596243800240792</v>
      </c>
      <c r="AJ264" s="19">
        <v>42505</v>
      </c>
      <c r="AK264" s="22">
        <v>107.88177539399209</v>
      </c>
      <c r="AO264" s="21">
        <v>42505</v>
      </c>
      <c r="AP264" s="12">
        <v>743</v>
      </c>
      <c r="AQ264" s="13">
        <v>5547.6957341033622</v>
      </c>
      <c r="AR264" s="13">
        <f t="shared" si="46"/>
        <v>1920.1208958026182</v>
      </c>
      <c r="AT264" s="21">
        <v>42505</v>
      </c>
      <c r="AU264" s="12">
        <v>99.7</v>
      </c>
      <c r="AV264" s="13">
        <f t="shared" si="41"/>
        <v>462.18554983600291</v>
      </c>
      <c r="AW264" s="13">
        <f t="shared" si="47"/>
        <v>159.96770091818394</v>
      </c>
      <c r="AY264" s="19">
        <v>42505</v>
      </c>
      <c r="AZ264" s="22">
        <v>288.92429358123326</v>
      </c>
      <c r="BA264" s="7"/>
      <c r="BB264" s="7"/>
    </row>
    <row r="265" spans="1:54" x14ac:dyDescent="0.25">
      <c r="A265" s="5">
        <v>42597</v>
      </c>
      <c r="B265" s="1">
        <v>1132006.3999999999</v>
      </c>
      <c r="C265">
        <f t="shared" si="42"/>
        <v>392451.39969922282</v>
      </c>
      <c r="G265" s="5">
        <v>42597</v>
      </c>
      <c r="H265" s="1">
        <v>2531708.7999999998</v>
      </c>
      <c r="I265" s="1">
        <f t="shared" si="43"/>
        <v>877709.40357831877</v>
      </c>
      <c r="M265" s="21">
        <v>42597</v>
      </c>
      <c r="N265" s="12">
        <v>0</v>
      </c>
      <c r="Q265" s="21">
        <v>42597</v>
      </c>
      <c r="R265" s="12">
        <v>-1.3333333333333336E-2</v>
      </c>
      <c r="U265" s="19">
        <f t="shared" si="39"/>
        <v>42597</v>
      </c>
      <c r="V265" s="12">
        <f t="shared" si="40"/>
        <v>-1.3333333333333336E-2</v>
      </c>
      <c r="Y265" s="19">
        <v>42597</v>
      </c>
      <c r="Z265" s="12">
        <v>0.30695599568187754</v>
      </c>
      <c r="AC265" s="19">
        <v>42597</v>
      </c>
      <c r="AD265" s="12">
        <v>3.8370155089913336</v>
      </c>
      <c r="AF265" s="19">
        <f t="shared" si="44"/>
        <v>42597</v>
      </c>
      <c r="AG265" s="12">
        <f t="shared" si="45"/>
        <v>3.5300595133094559</v>
      </c>
      <c r="AJ265" s="19">
        <v>42597</v>
      </c>
      <c r="AK265" s="22">
        <v>107.74533466733205</v>
      </c>
      <c r="AO265" s="21">
        <v>42597</v>
      </c>
      <c r="AP265" s="12">
        <v>724</v>
      </c>
      <c r="AQ265" s="13">
        <v>5405.8300289244071</v>
      </c>
      <c r="AR265" s="13">
        <f t="shared" si="46"/>
        <v>1874.1285927248061</v>
      </c>
      <c r="AT265" s="21">
        <v>42597</v>
      </c>
      <c r="AU265" s="12">
        <v>100.6</v>
      </c>
      <c r="AV265" s="13">
        <f t="shared" si="41"/>
        <v>466.35773634405098</v>
      </c>
      <c r="AW265" s="13">
        <f t="shared" si="47"/>
        <v>161.67995727655244</v>
      </c>
      <c r="AY265" s="19">
        <v>42597</v>
      </c>
      <c r="AZ265" s="22">
        <v>288.44498984271087</v>
      </c>
      <c r="BA265" s="7"/>
      <c r="BB265" s="7"/>
    </row>
    <row r="266" spans="1:54" x14ac:dyDescent="0.25">
      <c r="A266" s="5">
        <v>42689</v>
      </c>
      <c r="B266" s="1">
        <v>1128260.4000000001</v>
      </c>
      <c r="C266">
        <f t="shared" si="42"/>
        <v>391022.76079499372</v>
      </c>
      <c r="G266" s="5">
        <v>42689</v>
      </c>
      <c r="H266" s="1">
        <v>2541792.5</v>
      </c>
      <c r="I266" s="1">
        <f t="shared" si="43"/>
        <v>880912.52756722574</v>
      </c>
      <c r="M266" s="21">
        <v>42689</v>
      </c>
      <c r="N266" s="12">
        <v>0</v>
      </c>
      <c r="Q266" s="21">
        <v>42689</v>
      </c>
      <c r="R266" s="12">
        <v>0.29333333333333339</v>
      </c>
      <c r="U266" s="19">
        <f t="shared" si="39"/>
        <v>42689</v>
      </c>
      <c r="V266" s="12">
        <f t="shared" si="40"/>
        <v>0.29333333333333339</v>
      </c>
      <c r="Y266" s="19">
        <v>42689</v>
      </c>
      <c r="Z266" s="12">
        <v>0.27711237639822672</v>
      </c>
      <c r="AC266" s="19">
        <v>42689</v>
      </c>
      <c r="AD266" s="12">
        <v>3.7694593674095693</v>
      </c>
      <c r="AF266" s="19">
        <f t="shared" si="44"/>
        <v>42689</v>
      </c>
      <c r="AG266" s="12">
        <f t="shared" si="45"/>
        <v>3.4923469910113427</v>
      </c>
      <c r="AJ266" s="19">
        <v>42689</v>
      </c>
      <c r="AK266" s="22">
        <v>107.2737579845061</v>
      </c>
      <c r="AO266" s="21">
        <v>42689</v>
      </c>
      <c r="AP266" s="12">
        <v>723</v>
      </c>
      <c r="AQ266" s="13">
        <v>5398.3634128623562</v>
      </c>
      <c r="AR266" s="13">
        <f t="shared" si="46"/>
        <v>1870.9182432283565</v>
      </c>
      <c r="AT266" s="21">
        <v>42689</v>
      </c>
      <c r="AU266" s="12">
        <v>100.1</v>
      </c>
      <c r="AV266" s="13">
        <f t="shared" si="41"/>
        <v>464.03985495069094</v>
      </c>
      <c r="AW266" s="13">
        <f t="shared" si="47"/>
        <v>160.82293165808849</v>
      </c>
      <c r="AY266" s="19">
        <v>42689</v>
      </c>
      <c r="AZ266" s="22">
        <v>288.54085059041535</v>
      </c>
      <c r="BA266" s="7"/>
      <c r="BB266" s="7"/>
    </row>
    <row r="267" spans="1:54" x14ac:dyDescent="0.25">
      <c r="A267" s="5">
        <v>42781</v>
      </c>
      <c r="B267" s="1">
        <v>1109777.7</v>
      </c>
      <c r="C267">
        <f t="shared" si="42"/>
        <v>382583.51945096592</v>
      </c>
      <c r="G267" s="5">
        <v>42781</v>
      </c>
      <c r="H267" s="1">
        <v>2555527.2000000002</v>
      </c>
      <c r="I267" s="1">
        <f t="shared" si="43"/>
        <v>880989.58037152165</v>
      </c>
      <c r="M267" s="21">
        <v>42781</v>
      </c>
      <c r="N267" s="12">
        <v>0</v>
      </c>
      <c r="Q267" s="21">
        <v>42781</v>
      </c>
      <c r="R267" s="12">
        <v>0.31666666666666665</v>
      </c>
      <c r="U267" s="19">
        <f t="shared" si="39"/>
        <v>42781</v>
      </c>
      <c r="V267" s="12">
        <f t="shared" si="40"/>
        <v>0.31666666666666665</v>
      </c>
      <c r="Y267" s="19">
        <v>42781</v>
      </c>
      <c r="Z267" s="12">
        <v>0.25097435271567786</v>
      </c>
      <c r="AC267" s="19">
        <v>42781</v>
      </c>
      <c r="AD267" s="12">
        <v>3.7315972715415562</v>
      </c>
      <c r="AF267" s="19">
        <f t="shared" si="44"/>
        <v>42781</v>
      </c>
      <c r="AG267" s="12">
        <f t="shared" si="45"/>
        <v>3.4806229188258784</v>
      </c>
      <c r="AJ267" s="19">
        <v>42781</v>
      </c>
      <c r="AK267" s="22">
        <v>106.84462831576097</v>
      </c>
      <c r="AO267" s="21">
        <v>42781</v>
      </c>
      <c r="AP267" s="12">
        <v>757</v>
      </c>
      <c r="AQ267" s="13">
        <v>5652.2283589720664</v>
      </c>
      <c r="AR267" s="13">
        <f t="shared" si="46"/>
        <v>1948.542864319666</v>
      </c>
      <c r="AT267" s="21">
        <v>42781</v>
      </c>
      <c r="AU267" s="12">
        <v>101.5</v>
      </c>
      <c r="AV267" s="13">
        <f t="shared" si="41"/>
        <v>470.52992285209928</v>
      </c>
      <c r="AW267" s="13">
        <f t="shared" si="47"/>
        <v>162.20995780663787</v>
      </c>
      <c r="AY267" s="19">
        <v>42781</v>
      </c>
      <c r="AZ267" s="22">
        <v>290.07462255368671</v>
      </c>
      <c r="BA267" s="7"/>
      <c r="BB267" s="7"/>
    </row>
    <row r="268" spans="1:54" x14ac:dyDescent="0.25">
      <c r="A268" s="5">
        <v>42870</v>
      </c>
      <c r="B268" s="1">
        <v>1116936.0999999999</v>
      </c>
      <c r="C268">
        <f t="shared" si="42"/>
        <v>383404.15546763892</v>
      </c>
      <c r="G268" s="5">
        <v>42870</v>
      </c>
      <c r="H268" s="1">
        <v>2568608.6</v>
      </c>
      <c r="I268" s="1">
        <f>H268/AZ268*100</f>
        <v>881711.32709374744</v>
      </c>
      <c r="M268" s="21">
        <v>42870</v>
      </c>
      <c r="N268" s="12">
        <v>0</v>
      </c>
      <c r="Q268" s="21">
        <v>42870</v>
      </c>
      <c r="R268" s="12">
        <v>0.3</v>
      </c>
      <c r="U268" s="19">
        <f t="shared" si="39"/>
        <v>42870</v>
      </c>
      <c r="V268" s="12">
        <f t="shared" si="40"/>
        <v>0.3</v>
      </c>
      <c r="Y268" s="19">
        <v>42870</v>
      </c>
      <c r="Z268" s="12">
        <v>0.24057030002090538</v>
      </c>
      <c r="AC268" s="19">
        <v>42870</v>
      </c>
      <c r="AD268" s="12">
        <v>3.6241217426240326</v>
      </c>
      <c r="AF268" s="19">
        <f t="shared" si="44"/>
        <v>42870</v>
      </c>
      <c r="AG268" s="12">
        <f t="shared" si="45"/>
        <v>3.3835514426031272</v>
      </c>
      <c r="AJ268" s="19">
        <v>42870</v>
      </c>
      <c r="AK268" s="22">
        <v>107.75585289508841</v>
      </c>
      <c r="AO268" s="21">
        <v>42870</v>
      </c>
      <c r="AP268" s="12">
        <v>813</v>
      </c>
      <c r="AQ268" s="13">
        <v>6070.3588584468826</v>
      </c>
      <c r="AR268" s="13">
        <f t="shared" si="46"/>
        <v>2083.7367612241455</v>
      </c>
      <c r="AT268" s="21">
        <v>42870</v>
      </c>
      <c r="AU268" s="12">
        <v>104.2</v>
      </c>
      <c r="AV268" s="13">
        <f t="shared" si="41"/>
        <v>483.04648237624372</v>
      </c>
      <c r="AW268" s="13">
        <f t="shared" si="47"/>
        <v>165.81255510237111</v>
      </c>
      <c r="AY268" s="19">
        <v>42870</v>
      </c>
      <c r="AZ268" s="22">
        <v>291.32081227384464</v>
      </c>
      <c r="BA268" s="7"/>
      <c r="BB268" s="7"/>
    </row>
    <row r="269" spans="1:54" x14ac:dyDescent="0.25">
      <c r="A269" s="5">
        <v>42962</v>
      </c>
      <c r="B269" s="1">
        <v>1101534</v>
      </c>
      <c r="C269">
        <f t="shared" si="42"/>
        <v>376136.84718970279</v>
      </c>
      <c r="G269" s="5">
        <v>42962</v>
      </c>
      <c r="H269" s="1">
        <v>2592588</v>
      </c>
      <c r="I269" s="1">
        <f t="shared" si="43"/>
        <v>885281.68570544093</v>
      </c>
      <c r="M269" s="21">
        <v>42962</v>
      </c>
      <c r="N269" s="12">
        <v>0</v>
      </c>
      <c r="Q269" s="21">
        <v>42962</v>
      </c>
      <c r="R269" s="12">
        <v>0.26</v>
      </c>
      <c r="U269" s="19">
        <f t="shared" si="39"/>
        <v>42962</v>
      </c>
      <c r="V269" s="12">
        <f t="shared" si="40"/>
        <v>0.26</v>
      </c>
      <c r="Y269" s="19">
        <v>42962</v>
      </c>
      <c r="Z269" s="12">
        <v>0.21814681646234729</v>
      </c>
      <c r="AC269" s="19">
        <v>42962</v>
      </c>
      <c r="AD269" s="12">
        <v>3.5961019467325421</v>
      </c>
      <c r="AF269" s="19">
        <f t="shared" si="44"/>
        <v>42962</v>
      </c>
      <c r="AG269" s="12">
        <f t="shared" si="45"/>
        <v>3.3779551302701947</v>
      </c>
      <c r="AJ269" s="19">
        <v>42962</v>
      </c>
      <c r="AK269" s="22">
        <v>109.6262776870911</v>
      </c>
      <c r="AO269" s="21">
        <v>42962</v>
      </c>
      <c r="AP269" s="12">
        <v>843</v>
      </c>
      <c r="AQ269" s="13">
        <v>6294.357340308391</v>
      </c>
      <c r="AR269" s="13">
        <f t="shared" si="46"/>
        <v>2149.3115283495213</v>
      </c>
      <c r="AT269" s="21">
        <v>42962</v>
      </c>
      <c r="AU269" s="12">
        <v>104.7</v>
      </c>
      <c r="AV269" s="13">
        <f t="shared" si="41"/>
        <v>485.36436376960381</v>
      </c>
      <c r="AW269" s="13">
        <f t="shared" si="47"/>
        <v>165.73562098540287</v>
      </c>
      <c r="AY269" s="19">
        <v>42962</v>
      </c>
      <c r="AZ269" s="22">
        <v>292.85458423711589</v>
      </c>
      <c r="BA269" s="7"/>
      <c r="BB269" s="7"/>
    </row>
    <row r="270" spans="1:54" x14ac:dyDescent="0.25">
      <c r="A270" s="5">
        <v>43054</v>
      </c>
      <c r="B270" s="1">
        <v>1098234.8</v>
      </c>
      <c r="C270">
        <f t="shared" si="42"/>
        <v>375871.52533385</v>
      </c>
      <c r="G270" s="5">
        <v>43054</v>
      </c>
      <c r="H270" s="1">
        <v>2605134.6</v>
      </c>
      <c r="I270" s="1">
        <f t="shared" si="43"/>
        <v>891608.89438395994</v>
      </c>
      <c r="M270" s="21">
        <v>43054</v>
      </c>
      <c r="N270" s="12">
        <v>0</v>
      </c>
      <c r="Q270" s="21">
        <v>43054</v>
      </c>
      <c r="R270" s="12">
        <v>0.18000000000000002</v>
      </c>
      <c r="U270" s="19">
        <f t="shared" si="39"/>
        <v>43054</v>
      </c>
      <c r="V270" s="12">
        <f t="shared" si="40"/>
        <v>0.18000000000000002</v>
      </c>
      <c r="Y270" s="19">
        <v>43054</v>
      </c>
      <c r="Z270" s="12">
        <v>0.19371115863188709</v>
      </c>
      <c r="AC270" s="19">
        <v>43054</v>
      </c>
      <c r="AD270" s="12">
        <v>3.5615830265238748</v>
      </c>
      <c r="AF270" s="19">
        <f t="shared" si="44"/>
        <v>43054</v>
      </c>
      <c r="AG270" s="12">
        <f t="shared" si="45"/>
        <v>3.3678718678919877</v>
      </c>
      <c r="AJ270" s="19">
        <v>43054</v>
      </c>
      <c r="AK270" s="22">
        <v>109.22560202124036</v>
      </c>
      <c r="AO270" s="21">
        <v>43054</v>
      </c>
      <c r="AP270" s="12">
        <v>836</v>
      </c>
      <c r="AQ270" s="13">
        <v>6242.0910278740394</v>
      </c>
      <c r="AR270" s="13">
        <f t="shared" si="46"/>
        <v>2136.3594341754192</v>
      </c>
      <c r="AT270" s="21">
        <v>43054</v>
      </c>
      <c r="AU270" s="12">
        <v>104</v>
      </c>
      <c r="AV270" s="13">
        <f t="shared" si="41"/>
        <v>482.1193298188997</v>
      </c>
      <c r="AW270" s="13">
        <f t="shared" si="47"/>
        <v>165.00563257689828</v>
      </c>
      <c r="AY270" s="19">
        <v>43054</v>
      </c>
      <c r="AZ270" s="22">
        <v>292.18355900318471</v>
      </c>
      <c r="BA270" s="7"/>
      <c r="BB270" s="7"/>
    </row>
    <row r="271" spans="1:54" x14ac:dyDescent="0.25">
      <c r="A271" s="5"/>
      <c r="G271" s="5"/>
      <c r="M271" s="21"/>
      <c r="Q271" s="21"/>
      <c r="U271" s="19"/>
      <c r="Y271" s="19"/>
      <c r="AC271" s="19"/>
      <c r="AF271" s="19"/>
      <c r="AO271" s="21"/>
      <c r="AT271" s="21"/>
      <c r="AY271" s="19"/>
      <c r="AZ271" s="22"/>
      <c r="BA271" s="7"/>
      <c r="BB271" s="7"/>
    </row>
    <row r="272" spans="1:54" x14ac:dyDescent="0.25">
      <c r="A272" s="5"/>
      <c r="G272" s="5"/>
      <c r="M272" s="21"/>
      <c r="Q272" s="21"/>
      <c r="U272" s="19"/>
      <c r="Y272" s="19"/>
      <c r="AC272" s="19"/>
      <c r="AF272" s="19"/>
      <c r="AO272" s="21"/>
      <c r="AY272" s="19"/>
      <c r="AZ272" s="22"/>
      <c r="BA272" s="7"/>
      <c r="BB272" s="7"/>
    </row>
    <row r="273" spans="13:21" x14ac:dyDescent="0.25">
      <c r="M273" s="24"/>
      <c r="Q273" s="24"/>
      <c r="U273" s="19"/>
    </row>
    <row r="274" spans="13:21" x14ac:dyDescent="0.25">
      <c r="M274" s="24"/>
      <c r="Q274" s="24"/>
      <c r="U274" s="19"/>
    </row>
    <row r="275" spans="13:21" x14ac:dyDescent="0.25">
      <c r="M275" s="24"/>
      <c r="Q275" s="24"/>
      <c r="U275" s="19"/>
    </row>
    <row r="276" spans="13:21" x14ac:dyDescent="0.25">
      <c r="M276" s="24"/>
      <c r="Q276" s="24"/>
      <c r="U276" s="19"/>
    </row>
    <row r="277" spans="13:21" x14ac:dyDescent="0.25">
      <c r="M277" s="24"/>
      <c r="Q277" s="24"/>
      <c r="U277" s="19"/>
    </row>
    <row r="278" spans="13:21" x14ac:dyDescent="0.25">
      <c r="M278" s="24"/>
      <c r="Q278" s="24"/>
      <c r="U278" s="19"/>
    </row>
    <row r="279" spans="13:21" x14ac:dyDescent="0.25">
      <c r="M279" s="24"/>
      <c r="Q279" s="24"/>
      <c r="U279" s="19"/>
    </row>
    <row r="280" spans="13:21" x14ac:dyDescent="0.25">
      <c r="M280" s="24"/>
      <c r="Q280" s="24"/>
      <c r="U280" s="19"/>
    </row>
    <row r="281" spans="13:21" x14ac:dyDescent="0.25">
      <c r="M281" s="24"/>
      <c r="Q281" s="24"/>
      <c r="U281" s="19"/>
    </row>
    <row r="282" spans="13:21" x14ac:dyDescent="0.25">
      <c r="M282" s="24"/>
      <c r="Q282" s="24"/>
      <c r="U282" s="19"/>
    </row>
    <row r="283" spans="13:21" x14ac:dyDescent="0.25">
      <c r="M283" s="24"/>
      <c r="Q283" s="24"/>
      <c r="U283" s="19"/>
    </row>
    <row r="284" spans="13:21" x14ac:dyDescent="0.25">
      <c r="M284" s="24"/>
      <c r="Q284" s="24"/>
      <c r="U284" s="19"/>
    </row>
    <row r="285" spans="13:21" x14ac:dyDescent="0.25">
      <c r="M285" s="24"/>
      <c r="Q285" s="24"/>
      <c r="U285" s="19"/>
    </row>
    <row r="286" spans="13:21" x14ac:dyDescent="0.25">
      <c r="M286" s="24"/>
      <c r="Q286" s="24"/>
      <c r="U286" s="19"/>
    </row>
    <row r="287" spans="13:21" x14ac:dyDescent="0.25">
      <c r="M287" s="24"/>
      <c r="Q287" s="24"/>
      <c r="U287" s="19"/>
    </row>
    <row r="288" spans="13:21" x14ac:dyDescent="0.25">
      <c r="M288" s="24"/>
      <c r="Q288" s="24"/>
      <c r="U288" s="19"/>
    </row>
    <row r="289" spans="13:21" x14ac:dyDescent="0.25">
      <c r="M289" s="24"/>
      <c r="Q289" s="24"/>
      <c r="U289" s="19"/>
    </row>
    <row r="290" spans="13:21" x14ac:dyDescent="0.25">
      <c r="M290" s="24"/>
      <c r="Q290" s="24"/>
      <c r="U290" s="19"/>
    </row>
    <row r="291" spans="13:21" x14ac:dyDescent="0.25">
      <c r="M291" s="24"/>
      <c r="Q291" s="24"/>
      <c r="U291" s="19"/>
    </row>
    <row r="292" spans="13:21" x14ac:dyDescent="0.25">
      <c r="M292" s="24"/>
      <c r="Q292" s="24"/>
      <c r="U292" s="19"/>
    </row>
    <row r="293" spans="13:21" x14ac:dyDescent="0.25">
      <c r="M293" s="24"/>
      <c r="Q293" s="24"/>
      <c r="U293" s="19"/>
    </row>
    <row r="294" spans="13:21" x14ac:dyDescent="0.25">
      <c r="M294" s="24"/>
      <c r="Q294" s="24"/>
      <c r="U294" s="19"/>
    </row>
    <row r="295" spans="13:21" x14ac:dyDescent="0.25">
      <c r="M295" s="24"/>
      <c r="Q295" s="24"/>
      <c r="U295" s="19"/>
    </row>
    <row r="296" spans="13:21" x14ac:dyDescent="0.25">
      <c r="M296" s="24"/>
      <c r="Q296" s="24"/>
      <c r="U296" s="19"/>
    </row>
    <row r="297" spans="13:21" x14ac:dyDescent="0.25">
      <c r="M297" s="24"/>
      <c r="Q297" s="24"/>
      <c r="U297" s="19"/>
    </row>
    <row r="298" spans="13:21" x14ac:dyDescent="0.25">
      <c r="M298" s="24"/>
      <c r="Q298" s="24"/>
      <c r="U298" s="19"/>
    </row>
    <row r="299" spans="13:21" x14ac:dyDescent="0.25">
      <c r="M299" s="24"/>
      <c r="Q299" s="24"/>
      <c r="U299" s="19"/>
    </row>
    <row r="300" spans="13:21" x14ac:dyDescent="0.25">
      <c r="M300" s="24"/>
      <c r="Q300" s="24"/>
      <c r="U300" s="19"/>
    </row>
    <row r="301" spans="13:21" x14ac:dyDescent="0.25">
      <c r="M301" s="24"/>
      <c r="Q301" s="24"/>
      <c r="U301" s="19"/>
    </row>
    <row r="302" spans="13:21" x14ac:dyDescent="0.25">
      <c r="M302" s="24"/>
      <c r="Q302" s="24"/>
      <c r="U302" s="19"/>
    </row>
    <row r="303" spans="13:21" x14ac:dyDescent="0.25">
      <c r="M303" s="24"/>
      <c r="Q303" s="24"/>
      <c r="U303" s="19"/>
    </row>
    <row r="304" spans="13:21" x14ac:dyDescent="0.25">
      <c r="M304" s="24"/>
      <c r="Q304" s="24"/>
      <c r="U304" s="19"/>
    </row>
    <row r="305" spans="13:21" x14ac:dyDescent="0.25">
      <c r="M305" s="24"/>
      <c r="Q305" s="24"/>
      <c r="U305" s="19"/>
    </row>
    <row r="306" spans="13:21" x14ac:dyDescent="0.25">
      <c r="M306" s="24"/>
      <c r="Q306" s="24"/>
      <c r="U306" s="19"/>
    </row>
    <row r="307" spans="13:21" x14ac:dyDescent="0.25">
      <c r="M307" s="24"/>
      <c r="Q307" s="24"/>
      <c r="U307" s="19"/>
    </row>
    <row r="308" spans="13:21" x14ac:dyDescent="0.25">
      <c r="M308" s="24"/>
      <c r="Q308" s="24"/>
      <c r="U308" s="19"/>
    </row>
    <row r="309" spans="13:21" x14ac:dyDescent="0.25">
      <c r="M309" s="24"/>
      <c r="Q309" s="24"/>
      <c r="U309" s="19"/>
    </row>
    <row r="310" spans="13:21" x14ac:dyDescent="0.25">
      <c r="M310" s="24"/>
      <c r="Q310" s="24"/>
      <c r="U310" s="19"/>
    </row>
    <row r="311" spans="13:21" x14ac:dyDescent="0.25">
      <c r="M311" s="24"/>
      <c r="Q311" s="24"/>
      <c r="U311" s="19"/>
    </row>
    <row r="312" spans="13:21" x14ac:dyDescent="0.25">
      <c r="M312" s="24"/>
      <c r="Q312" s="24"/>
      <c r="U312" s="19"/>
    </row>
    <row r="313" spans="13:21" x14ac:dyDescent="0.25">
      <c r="M313" s="24"/>
      <c r="Q313" s="24"/>
      <c r="U313" s="19"/>
    </row>
    <row r="314" spans="13:21" x14ac:dyDescent="0.25">
      <c r="M314" s="24"/>
      <c r="Q314" s="24"/>
      <c r="U314" s="19"/>
    </row>
    <row r="315" spans="13:21" x14ac:dyDescent="0.25">
      <c r="M315" s="24"/>
      <c r="Q315" s="24"/>
      <c r="U315" s="19"/>
    </row>
    <row r="316" spans="13:21" x14ac:dyDescent="0.25">
      <c r="M316" s="24"/>
      <c r="Q316" s="24"/>
      <c r="U316" s="19"/>
    </row>
    <row r="317" spans="13:21" x14ac:dyDescent="0.25">
      <c r="M317" s="24"/>
      <c r="Q317" s="24"/>
      <c r="U317" s="19"/>
    </row>
    <row r="318" spans="13:21" x14ac:dyDescent="0.25">
      <c r="M318" s="24"/>
      <c r="Q318" s="24"/>
      <c r="U318" s="19"/>
    </row>
    <row r="319" spans="13:21" x14ac:dyDescent="0.25">
      <c r="M319" s="24"/>
      <c r="Q319" s="24"/>
      <c r="U319" s="19"/>
    </row>
    <row r="320" spans="13:21" x14ac:dyDescent="0.25">
      <c r="M320" s="24"/>
      <c r="Q320" s="24"/>
      <c r="U320" s="19"/>
    </row>
    <row r="321" spans="13:21" x14ac:dyDescent="0.25">
      <c r="M321" s="24"/>
      <c r="Q321" s="24"/>
      <c r="U321" s="19"/>
    </row>
    <row r="322" spans="13:21" x14ac:dyDescent="0.25">
      <c r="M322" s="24"/>
      <c r="Q322" s="24"/>
      <c r="U322" s="19"/>
    </row>
    <row r="323" spans="13:21" x14ac:dyDescent="0.25">
      <c r="M323" s="24"/>
      <c r="Q323" s="24"/>
      <c r="U323" s="19"/>
    </row>
    <row r="324" spans="13:21" x14ac:dyDescent="0.25">
      <c r="M324" s="24"/>
      <c r="Q324" s="24"/>
      <c r="U324" s="19"/>
    </row>
    <row r="325" spans="13:21" x14ac:dyDescent="0.25">
      <c r="M325" s="24"/>
      <c r="Q325" s="24"/>
      <c r="U325" s="19"/>
    </row>
    <row r="326" spans="13:21" x14ac:dyDescent="0.25">
      <c r="M326" s="24"/>
      <c r="Q326" s="24"/>
      <c r="U326" s="19"/>
    </row>
    <row r="327" spans="13:21" x14ac:dyDescent="0.25">
      <c r="M327" s="24"/>
      <c r="Q327" s="24"/>
      <c r="U327" s="19"/>
    </row>
    <row r="328" spans="13:21" x14ac:dyDescent="0.25">
      <c r="M328" s="21"/>
      <c r="Q328" s="21"/>
      <c r="U328" s="19"/>
    </row>
    <row r="329" spans="13:21" x14ac:dyDescent="0.25">
      <c r="M329" s="21"/>
      <c r="Q329" s="21"/>
      <c r="U329" s="19"/>
    </row>
    <row r="330" spans="13:21" x14ac:dyDescent="0.25">
      <c r="M330" s="21"/>
      <c r="Q330" s="21"/>
      <c r="U330" s="19"/>
    </row>
    <row r="331" spans="13:21" x14ac:dyDescent="0.25">
      <c r="M331" s="21"/>
      <c r="Q331" s="21"/>
      <c r="U331" s="19"/>
    </row>
    <row r="332" spans="13:21" x14ac:dyDescent="0.25">
      <c r="M332" s="21"/>
      <c r="Q332" s="21"/>
      <c r="U332" s="19"/>
    </row>
    <row r="333" spans="13:21" x14ac:dyDescent="0.25">
      <c r="M333" s="21"/>
      <c r="Q333" s="21"/>
      <c r="U333" s="19"/>
    </row>
    <row r="334" spans="13:21" x14ac:dyDescent="0.25">
      <c r="M334" s="21"/>
      <c r="Q334" s="21"/>
      <c r="U334" s="19"/>
    </row>
    <row r="335" spans="13:21" x14ac:dyDescent="0.25">
      <c r="M335" s="21"/>
      <c r="Q335" s="21"/>
      <c r="U335" s="19"/>
    </row>
    <row r="336" spans="13:21" x14ac:dyDescent="0.25">
      <c r="M336" s="21"/>
      <c r="Q336" s="21"/>
      <c r="U336" s="19"/>
    </row>
    <row r="337" spans="13:21" x14ac:dyDescent="0.25">
      <c r="M337" s="21"/>
      <c r="Q337" s="21"/>
      <c r="U337" s="19"/>
    </row>
    <row r="338" spans="13:21" x14ac:dyDescent="0.25">
      <c r="M338" s="21"/>
      <c r="Q338" s="21"/>
      <c r="U338" s="19"/>
    </row>
    <row r="339" spans="13:21" x14ac:dyDescent="0.25">
      <c r="M339" s="21"/>
      <c r="Q339" s="21"/>
      <c r="U339" s="19"/>
    </row>
    <row r="340" spans="13:21" x14ac:dyDescent="0.25">
      <c r="M340" s="21"/>
      <c r="Q340" s="21"/>
      <c r="U340" s="19"/>
    </row>
    <row r="341" spans="13:21" x14ac:dyDescent="0.25">
      <c r="M341" s="21"/>
      <c r="Q341" s="21"/>
      <c r="U341" s="19"/>
    </row>
    <row r="342" spans="13:21" x14ac:dyDescent="0.25">
      <c r="M342" s="21"/>
      <c r="Q342" s="21"/>
      <c r="U342" s="19"/>
    </row>
    <row r="343" spans="13:21" x14ac:dyDescent="0.25">
      <c r="M343" s="21"/>
      <c r="Q343" s="21"/>
      <c r="U343" s="19"/>
    </row>
    <row r="344" spans="13:21" x14ac:dyDescent="0.25">
      <c r="M344" s="21"/>
      <c r="Q344" s="21"/>
      <c r="U344" s="19"/>
    </row>
    <row r="345" spans="13:21" x14ac:dyDescent="0.25">
      <c r="M345" s="21"/>
      <c r="Q345" s="21"/>
      <c r="U345" s="19"/>
    </row>
    <row r="346" spans="13:21" x14ac:dyDescent="0.25">
      <c r="M346" s="21"/>
      <c r="Q346" s="21"/>
      <c r="U346" s="19"/>
    </row>
    <row r="347" spans="13:21" x14ac:dyDescent="0.25">
      <c r="M347" s="21"/>
      <c r="Q347" s="21"/>
      <c r="U347" s="19"/>
    </row>
    <row r="348" spans="13:21" x14ac:dyDescent="0.25">
      <c r="M348" s="21"/>
      <c r="Q348" s="21"/>
      <c r="U348" s="19"/>
    </row>
    <row r="349" spans="13:21" x14ac:dyDescent="0.25">
      <c r="M349" s="21"/>
      <c r="Q349" s="21"/>
      <c r="U349" s="19"/>
    </row>
    <row r="350" spans="13:21" x14ac:dyDescent="0.25">
      <c r="M350" s="21"/>
      <c r="Q350" s="21"/>
      <c r="U350" s="19"/>
    </row>
    <row r="351" spans="13:21" x14ac:dyDescent="0.25">
      <c r="M351" s="21"/>
      <c r="Q351" s="21"/>
      <c r="U351" s="19"/>
    </row>
    <row r="352" spans="13:21" x14ac:dyDescent="0.25">
      <c r="M352" s="21"/>
      <c r="Q352" s="21"/>
      <c r="U352" s="19"/>
    </row>
    <row r="353" spans="13:21" x14ac:dyDescent="0.25">
      <c r="M353" s="21"/>
      <c r="Q353" s="21"/>
      <c r="U353" s="19"/>
    </row>
    <row r="354" spans="13:21" x14ac:dyDescent="0.25">
      <c r="M354" s="21"/>
      <c r="Q354" s="21"/>
      <c r="U354" s="19"/>
    </row>
    <row r="355" spans="13:21" x14ac:dyDescent="0.25">
      <c r="M355" s="21"/>
      <c r="Q355" s="21"/>
      <c r="U355" s="19"/>
    </row>
    <row r="356" spans="13:21" x14ac:dyDescent="0.25">
      <c r="M356" s="21"/>
      <c r="Q356" s="21"/>
      <c r="U356" s="19"/>
    </row>
    <row r="357" spans="13:21" x14ac:dyDescent="0.25">
      <c r="M357" s="21"/>
      <c r="Q357" s="21"/>
      <c r="U357" s="19"/>
    </row>
    <row r="358" spans="13:21" x14ac:dyDescent="0.25">
      <c r="M358" s="21"/>
      <c r="Q358" s="21"/>
      <c r="U358" s="19"/>
    </row>
    <row r="359" spans="13:21" x14ac:dyDescent="0.25">
      <c r="M359" s="21"/>
      <c r="Q359" s="21"/>
      <c r="U359" s="19"/>
    </row>
    <row r="360" spans="13:21" x14ac:dyDescent="0.25">
      <c r="M360" s="21"/>
      <c r="Q360" s="21"/>
      <c r="U360" s="19"/>
    </row>
    <row r="361" spans="13:21" x14ac:dyDescent="0.25">
      <c r="M361" s="21"/>
      <c r="Q361" s="21"/>
      <c r="U361" s="19"/>
    </row>
    <row r="362" spans="13:21" x14ac:dyDescent="0.25">
      <c r="M362" s="21"/>
      <c r="Q362" s="21"/>
      <c r="U362" s="19"/>
    </row>
    <row r="363" spans="13:21" x14ac:dyDescent="0.25">
      <c r="M363" s="21"/>
      <c r="Q363" s="21"/>
      <c r="U363" s="19"/>
    </row>
    <row r="364" spans="13:21" x14ac:dyDescent="0.25">
      <c r="M364" s="21"/>
      <c r="Q364" s="21"/>
      <c r="U364" s="19"/>
    </row>
    <row r="365" spans="13:21" x14ac:dyDescent="0.25">
      <c r="M365" s="21"/>
      <c r="Q365" s="21"/>
      <c r="U365" s="19"/>
    </row>
    <row r="366" spans="13:21" x14ac:dyDescent="0.25">
      <c r="M366" s="21"/>
      <c r="Q366" s="21"/>
      <c r="U366" s="19"/>
    </row>
    <row r="367" spans="13:21" x14ac:dyDescent="0.25">
      <c r="M367" s="21"/>
      <c r="Q367" s="21"/>
      <c r="U367" s="19"/>
    </row>
    <row r="368" spans="13:21" x14ac:dyDescent="0.25">
      <c r="M368" s="21"/>
      <c r="Q368" s="21"/>
      <c r="U368" s="19"/>
    </row>
    <row r="369" spans="13:21" x14ac:dyDescent="0.25">
      <c r="M369" s="21"/>
      <c r="Q369" s="21"/>
      <c r="U369" s="19"/>
    </row>
    <row r="370" spans="13:21" x14ac:dyDescent="0.25">
      <c r="M370" s="21"/>
      <c r="Q370" s="21"/>
      <c r="U370" s="19"/>
    </row>
    <row r="371" spans="13:21" x14ac:dyDescent="0.25">
      <c r="M371" s="21"/>
      <c r="Q371" s="21"/>
      <c r="U371" s="19"/>
    </row>
    <row r="372" spans="13:21" x14ac:dyDescent="0.25">
      <c r="M372" s="21"/>
      <c r="Q372" s="21"/>
      <c r="U372" s="19"/>
    </row>
    <row r="373" spans="13:21" x14ac:dyDescent="0.25">
      <c r="M373" s="21"/>
      <c r="Q373" s="21"/>
      <c r="U373" s="19"/>
    </row>
    <row r="374" spans="13:21" x14ac:dyDescent="0.25">
      <c r="M374" s="21"/>
      <c r="Q374" s="21"/>
      <c r="U374" s="19"/>
    </row>
    <row r="375" spans="13:21" x14ac:dyDescent="0.25">
      <c r="M375" s="21"/>
      <c r="Q375" s="21"/>
      <c r="U375" s="19"/>
    </row>
    <row r="376" spans="13:21" x14ac:dyDescent="0.25">
      <c r="M376" s="21"/>
      <c r="Q376" s="21"/>
      <c r="U376" s="19"/>
    </row>
    <row r="377" spans="13:21" x14ac:dyDescent="0.25">
      <c r="M377" s="21"/>
      <c r="Q377" s="21"/>
      <c r="U377" s="19"/>
    </row>
    <row r="378" spans="13:21" x14ac:dyDescent="0.25">
      <c r="M378" s="21"/>
      <c r="Q378" s="21"/>
      <c r="U378" s="19"/>
    </row>
    <row r="379" spans="13:21" x14ac:dyDescent="0.25">
      <c r="M379" s="21"/>
      <c r="Q379" s="21"/>
      <c r="U379" s="19"/>
    </row>
    <row r="380" spans="13:21" x14ac:dyDescent="0.25">
      <c r="M380" s="21"/>
      <c r="Q380" s="21"/>
      <c r="U380" s="19"/>
    </row>
    <row r="381" spans="13:21" x14ac:dyDescent="0.25">
      <c r="M381" s="21"/>
      <c r="Q381" s="21"/>
      <c r="U381" s="19"/>
    </row>
    <row r="382" spans="13:21" x14ac:dyDescent="0.25">
      <c r="M382" s="21"/>
      <c r="Q382" s="21"/>
      <c r="U382" s="19"/>
    </row>
    <row r="383" spans="13:21" x14ac:dyDescent="0.25">
      <c r="M383" s="21"/>
      <c r="Q383" s="21"/>
      <c r="U383" s="19"/>
    </row>
    <row r="384" spans="13:21" x14ac:dyDescent="0.25">
      <c r="M384" s="21"/>
      <c r="Q384" s="21"/>
      <c r="U384" s="19"/>
    </row>
    <row r="385" spans="13:21" x14ac:dyDescent="0.25">
      <c r="M385" s="21"/>
      <c r="Q385" s="21"/>
      <c r="U385" s="19"/>
    </row>
    <row r="386" spans="13:21" x14ac:dyDescent="0.25">
      <c r="M386" s="21"/>
      <c r="Q386" s="21"/>
      <c r="U386" s="19"/>
    </row>
    <row r="387" spans="13:21" x14ac:dyDescent="0.25">
      <c r="M387" s="21"/>
      <c r="Q387" s="21"/>
      <c r="U387" s="19"/>
    </row>
    <row r="388" spans="13:21" x14ac:dyDescent="0.25">
      <c r="M388" s="21"/>
      <c r="Q388" s="21"/>
      <c r="U388" s="19"/>
    </row>
    <row r="389" spans="13:21" x14ac:dyDescent="0.25">
      <c r="M389" s="21"/>
      <c r="Q389" s="21"/>
      <c r="U389" s="19"/>
    </row>
    <row r="390" spans="13:21" x14ac:dyDescent="0.25">
      <c r="M390" s="21"/>
      <c r="Q390" s="21"/>
      <c r="U390" s="19"/>
    </row>
    <row r="391" spans="13:21" x14ac:dyDescent="0.25">
      <c r="M391" s="21"/>
      <c r="Q391" s="21"/>
      <c r="U391" s="19"/>
    </row>
    <row r="392" spans="13:21" x14ac:dyDescent="0.25">
      <c r="M392" s="21"/>
      <c r="Q392" s="21"/>
      <c r="U392" s="19"/>
    </row>
    <row r="393" spans="13:21" x14ac:dyDescent="0.25">
      <c r="M393" s="21"/>
      <c r="Q393" s="21"/>
      <c r="U393" s="19"/>
    </row>
    <row r="394" spans="13:21" x14ac:dyDescent="0.25">
      <c r="M394" s="21"/>
      <c r="Q394" s="21"/>
      <c r="U394" s="19"/>
    </row>
    <row r="395" spans="13:21" x14ac:dyDescent="0.25">
      <c r="M395" s="21"/>
      <c r="Q395" s="21"/>
      <c r="U395" s="19"/>
    </row>
    <row r="396" spans="13:21" x14ac:dyDescent="0.25">
      <c r="M396" s="21"/>
      <c r="Q396" s="21"/>
      <c r="U396" s="19"/>
    </row>
    <row r="397" spans="13:21" x14ac:dyDescent="0.25">
      <c r="M397" s="21"/>
      <c r="Q397" s="21"/>
      <c r="U397" s="19"/>
    </row>
    <row r="398" spans="13:21" x14ac:dyDescent="0.25">
      <c r="M398" s="21"/>
      <c r="Q398" s="21"/>
      <c r="U398" s="19"/>
    </row>
    <row r="399" spans="13:21" x14ac:dyDescent="0.25">
      <c r="M399" s="21"/>
      <c r="Q399" s="21"/>
      <c r="U399" s="19"/>
    </row>
    <row r="400" spans="13:21" x14ac:dyDescent="0.25">
      <c r="M400" s="21"/>
      <c r="Q400" s="21"/>
      <c r="U400" s="19"/>
    </row>
    <row r="401" spans="13:21" x14ac:dyDescent="0.25">
      <c r="M401" s="21"/>
      <c r="Q401" s="21"/>
      <c r="U401" s="19"/>
    </row>
    <row r="402" spans="13:21" x14ac:dyDescent="0.25">
      <c r="M402" s="21"/>
      <c r="Q402" s="21"/>
      <c r="U402" s="19"/>
    </row>
    <row r="403" spans="13:21" x14ac:dyDescent="0.25">
      <c r="M403" s="21"/>
      <c r="Q403" s="21"/>
      <c r="U403" s="19"/>
    </row>
    <row r="404" spans="13:21" x14ac:dyDescent="0.25">
      <c r="M404" s="21"/>
      <c r="Q404" s="21"/>
      <c r="U404" s="19"/>
    </row>
    <row r="405" spans="13:21" x14ac:dyDescent="0.25">
      <c r="M405" s="21"/>
      <c r="Q405" s="21"/>
      <c r="U405" s="19"/>
    </row>
    <row r="406" spans="13:21" x14ac:dyDescent="0.25">
      <c r="M406" s="21"/>
      <c r="Q406" s="21"/>
      <c r="U406" s="19"/>
    </row>
    <row r="407" spans="13:21" x14ac:dyDescent="0.25">
      <c r="M407" s="21"/>
      <c r="Q407" s="21"/>
      <c r="U407" s="19"/>
    </row>
    <row r="408" spans="13:21" x14ac:dyDescent="0.25">
      <c r="M408" s="21"/>
      <c r="Q408" s="21"/>
      <c r="U408" s="19"/>
    </row>
    <row r="409" spans="13:21" x14ac:dyDescent="0.25">
      <c r="M409" s="21"/>
      <c r="Q409" s="21"/>
      <c r="U409" s="19"/>
    </row>
    <row r="410" spans="13:21" x14ac:dyDescent="0.25">
      <c r="M410" s="21"/>
      <c r="Q410" s="21"/>
      <c r="U410" s="19"/>
    </row>
    <row r="411" spans="13:21" x14ac:dyDescent="0.25">
      <c r="M411" s="21"/>
      <c r="Q411" s="21"/>
      <c r="U411" s="19"/>
    </row>
    <row r="412" spans="13:21" x14ac:dyDescent="0.25">
      <c r="M412" s="21"/>
      <c r="Q412" s="21"/>
      <c r="U412" s="19"/>
    </row>
    <row r="413" spans="13:21" x14ac:dyDescent="0.25">
      <c r="M413" s="21"/>
      <c r="Q413" s="21"/>
      <c r="U413" s="19"/>
    </row>
    <row r="414" spans="13:21" x14ac:dyDescent="0.25">
      <c r="M414" s="21"/>
      <c r="Q414" s="21"/>
      <c r="U414" s="19"/>
    </row>
    <row r="415" spans="13:21" x14ac:dyDescent="0.25">
      <c r="M415" s="21"/>
      <c r="Q415" s="21"/>
      <c r="U415" s="19"/>
    </row>
    <row r="416" spans="13:21" x14ac:dyDescent="0.25">
      <c r="M416" s="21"/>
      <c r="Q416" s="21"/>
      <c r="U416" s="19"/>
    </row>
    <row r="417" spans="13:21" x14ac:dyDescent="0.25">
      <c r="M417" s="21"/>
      <c r="Q417" s="21"/>
      <c r="U417" s="19"/>
    </row>
    <row r="418" spans="13:21" x14ac:dyDescent="0.25">
      <c r="M418" s="21"/>
      <c r="Q418" s="21"/>
      <c r="U418" s="19"/>
    </row>
    <row r="419" spans="13:21" x14ac:dyDescent="0.25">
      <c r="M419" s="21"/>
      <c r="Q419" s="21"/>
      <c r="U419" s="19"/>
    </row>
    <row r="420" spans="13:21" x14ac:dyDescent="0.25">
      <c r="M420" s="21"/>
      <c r="Q420" s="21"/>
      <c r="U420" s="19"/>
    </row>
    <row r="421" spans="13:21" x14ac:dyDescent="0.25">
      <c r="M421" s="21"/>
      <c r="Q421" s="21"/>
      <c r="U421" s="19"/>
    </row>
    <row r="422" spans="13:21" x14ac:dyDescent="0.25">
      <c r="M422" s="21"/>
      <c r="Q422" s="21"/>
      <c r="U422" s="19"/>
    </row>
    <row r="423" spans="13:21" x14ac:dyDescent="0.25">
      <c r="M423" s="21"/>
      <c r="Q423" s="21"/>
      <c r="U423" s="19"/>
    </row>
    <row r="424" spans="13:21" x14ac:dyDescent="0.25">
      <c r="M424" s="21"/>
      <c r="Q424" s="21"/>
      <c r="U424" s="19"/>
    </row>
    <row r="425" spans="13:21" x14ac:dyDescent="0.25">
      <c r="M425" s="21"/>
      <c r="Q425" s="21"/>
      <c r="U425" s="19"/>
    </row>
    <row r="426" spans="13:21" x14ac:dyDescent="0.25">
      <c r="M426" s="21"/>
      <c r="Q426" s="21"/>
      <c r="U426" s="19"/>
    </row>
    <row r="427" spans="13:21" x14ac:dyDescent="0.25">
      <c r="M427" s="21"/>
      <c r="Q427" s="21"/>
      <c r="U427" s="19"/>
    </row>
    <row r="428" spans="13:21" x14ac:dyDescent="0.25">
      <c r="M428" s="21"/>
      <c r="Q428" s="21"/>
      <c r="U428" s="19"/>
    </row>
    <row r="429" spans="13:21" x14ac:dyDescent="0.25">
      <c r="M429" s="21"/>
      <c r="Q429" s="21"/>
      <c r="U429" s="19"/>
    </row>
    <row r="430" spans="13:21" x14ac:dyDescent="0.25">
      <c r="M430" s="21"/>
      <c r="Q430" s="21"/>
      <c r="U430" s="19"/>
    </row>
    <row r="431" spans="13:21" x14ac:dyDescent="0.25">
      <c r="M431" s="21"/>
      <c r="Q431" s="21"/>
      <c r="U431" s="19"/>
    </row>
    <row r="432" spans="13:21" x14ac:dyDescent="0.25">
      <c r="M432" s="21"/>
      <c r="Q432" s="21"/>
      <c r="U432" s="19"/>
    </row>
    <row r="433" spans="13:21" x14ac:dyDescent="0.25">
      <c r="M433" s="21"/>
      <c r="Q433" s="21"/>
      <c r="U433" s="19"/>
    </row>
    <row r="434" spans="13:21" x14ac:dyDescent="0.25">
      <c r="M434" s="21"/>
      <c r="Q434" s="21"/>
      <c r="U434" s="19"/>
    </row>
    <row r="435" spans="13:21" x14ac:dyDescent="0.25">
      <c r="M435" s="21"/>
      <c r="Q435" s="21"/>
      <c r="U435" s="19"/>
    </row>
    <row r="436" spans="13:21" x14ac:dyDescent="0.25">
      <c r="M436" s="21"/>
      <c r="Q436" s="21"/>
      <c r="U436" s="19"/>
    </row>
    <row r="437" spans="13:21" x14ac:dyDescent="0.25">
      <c r="M437" s="21"/>
      <c r="Q437" s="21"/>
      <c r="U437" s="19"/>
    </row>
    <row r="438" spans="13:21" x14ac:dyDescent="0.25">
      <c r="M438" s="21"/>
      <c r="Q438" s="21"/>
      <c r="U438" s="19"/>
    </row>
    <row r="439" spans="13:21" x14ac:dyDescent="0.25">
      <c r="M439" s="21"/>
      <c r="Q439" s="21"/>
      <c r="U439" s="19"/>
    </row>
    <row r="440" spans="13:21" x14ac:dyDescent="0.25">
      <c r="M440" s="21"/>
      <c r="Q440" s="21"/>
      <c r="U440" s="19"/>
    </row>
    <row r="441" spans="13:21" x14ac:dyDescent="0.25">
      <c r="M441" s="21"/>
      <c r="Q441" s="21"/>
      <c r="U441" s="19"/>
    </row>
    <row r="442" spans="13:21" x14ac:dyDescent="0.25">
      <c r="M442" s="21"/>
      <c r="Q442" s="21"/>
      <c r="U442" s="19"/>
    </row>
    <row r="443" spans="13:21" x14ac:dyDescent="0.25">
      <c r="M443" s="21"/>
      <c r="Q443" s="21"/>
      <c r="U443" s="19"/>
    </row>
    <row r="444" spans="13:21" x14ac:dyDescent="0.25">
      <c r="M444" s="21"/>
      <c r="Q444" s="21"/>
      <c r="U444" s="19"/>
    </row>
    <row r="445" spans="13:21" x14ac:dyDescent="0.25">
      <c r="M445" s="21"/>
      <c r="Q445" s="21"/>
      <c r="U445" s="19"/>
    </row>
    <row r="446" spans="13:21" x14ac:dyDescent="0.25">
      <c r="M446" s="21"/>
      <c r="Q446" s="21"/>
      <c r="U446" s="19"/>
    </row>
    <row r="447" spans="13:21" x14ac:dyDescent="0.25">
      <c r="M447" s="21"/>
      <c r="Q447" s="21"/>
      <c r="U447" s="19"/>
    </row>
    <row r="448" spans="13:21" x14ac:dyDescent="0.25">
      <c r="M448" s="21"/>
      <c r="Q448" s="21"/>
      <c r="U448" s="19"/>
    </row>
    <row r="449" spans="13:21" x14ac:dyDescent="0.25">
      <c r="M449" s="21"/>
      <c r="Q449" s="21"/>
      <c r="U449" s="19"/>
    </row>
    <row r="450" spans="13:21" x14ac:dyDescent="0.25">
      <c r="M450" s="21"/>
      <c r="Q450" s="21"/>
      <c r="U450" s="19"/>
    </row>
    <row r="451" spans="13:21" x14ac:dyDescent="0.25">
      <c r="M451" s="21"/>
      <c r="Q451" s="21"/>
      <c r="U451" s="19"/>
    </row>
    <row r="452" spans="13:21" x14ac:dyDescent="0.25">
      <c r="M452" s="21"/>
      <c r="Q452" s="21"/>
      <c r="U452" s="19"/>
    </row>
    <row r="453" spans="13:21" x14ac:dyDescent="0.25">
      <c r="M453" s="21"/>
      <c r="Q453" s="21"/>
      <c r="U453" s="19"/>
    </row>
    <row r="454" spans="13:21" x14ac:dyDescent="0.25">
      <c r="M454" s="21"/>
      <c r="Q454" s="21"/>
      <c r="U454" s="19"/>
    </row>
    <row r="455" spans="13:21" x14ac:dyDescent="0.25">
      <c r="M455" s="21"/>
      <c r="Q455" s="21"/>
      <c r="U455" s="19"/>
    </row>
    <row r="456" spans="13:21" x14ac:dyDescent="0.25">
      <c r="M456" s="21"/>
      <c r="Q456" s="21"/>
      <c r="U456" s="19"/>
    </row>
    <row r="457" spans="13:21" x14ac:dyDescent="0.25">
      <c r="M457" s="21"/>
      <c r="Q457" s="21"/>
      <c r="U457" s="19"/>
    </row>
    <row r="458" spans="13:21" x14ac:dyDescent="0.25">
      <c r="M458" s="21"/>
      <c r="Q458" s="21"/>
      <c r="U458" s="19"/>
    </row>
    <row r="459" spans="13:21" x14ac:dyDescent="0.25">
      <c r="M459" s="21"/>
      <c r="Q459" s="21"/>
      <c r="U459" s="19"/>
    </row>
    <row r="460" spans="13:21" x14ac:dyDescent="0.25">
      <c r="M460" s="21"/>
      <c r="Q460" s="21"/>
      <c r="U460" s="19"/>
    </row>
    <row r="461" spans="13:21" x14ac:dyDescent="0.25">
      <c r="M461" s="21"/>
      <c r="Q461" s="21"/>
      <c r="U461" s="19"/>
    </row>
    <row r="462" spans="13:21" x14ac:dyDescent="0.25">
      <c r="M462" s="21"/>
      <c r="Q462" s="21"/>
      <c r="U462" s="19"/>
    </row>
    <row r="463" spans="13:21" x14ac:dyDescent="0.25">
      <c r="M463" s="21"/>
      <c r="Q463" s="21"/>
      <c r="U463" s="19"/>
    </row>
    <row r="464" spans="13:21" x14ac:dyDescent="0.25">
      <c r="M464" s="21"/>
      <c r="Q464" s="21"/>
      <c r="U464" s="19"/>
    </row>
    <row r="465" spans="13:21" x14ac:dyDescent="0.25">
      <c r="M465" s="21"/>
      <c r="Q465" s="21"/>
      <c r="U465" s="19"/>
    </row>
    <row r="466" spans="13:21" x14ac:dyDescent="0.25">
      <c r="M466" s="21"/>
      <c r="Q466" s="21"/>
      <c r="U466" s="19"/>
    </row>
    <row r="467" spans="13:21" x14ac:dyDescent="0.25">
      <c r="M467" s="21"/>
      <c r="Q467" s="21"/>
      <c r="U467" s="19"/>
    </row>
    <row r="468" spans="13:21" x14ac:dyDescent="0.25">
      <c r="M468" s="21"/>
      <c r="Q468" s="21"/>
      <c r="U468" s="19"/>
    </row>
    <row r="469" spans="13:21" x14ac:dyDescent="0.25">
      <c r="M469" s="21"/>
      <c r="Q469" s="21"/>
      <c r="U469" s="19"/>
    </row>
    <row r="470" spans="13:21" x14ac:dyDescent="0.25">
      <c r="M470" s="21"/>
      <c r="Q470" s="21"/>
      <c r="U470" s="19"/>
    </row>
    <row r="471" spans="13:21" x14ac:dyDescent="0.25">
      <c r="M471" s="21"/>
      <c r="Q471" s="21"/>
      <c r="U471" s="19"/>
    </row>
    <row r="472" spans="13:21" x14ac:dyDescent="0.25">
      <c r="M472" s="21"/>
      <c r="Q472" s="21"/>
      <c r="U472" s="19"/>
    </row>
    <row r="473" spans="13:21" x14ac:dyDescent="0.25">
      <c r="M473" s="21"/>
      <c r="Q473" s="21"/>
      <c r="U473" s="19"/>
    </row>
    <row r="474" spans="13:21" x14ac:dyDescent="0.25">
      <c r="M474" s="21"/>
      <c r="Q474" s="21"/>
      <c r="U474" s="19"/>
    </row>
    <row r="475" spans="13:21" x14ac:dyDescent="0.25">
      <c r="M475" s="21"/>
      <c r="Q475" s="21"/>
      <c r="U475" s="19"/>
    </row>
    <row r="476" spans="13:21" x14ac:dyDescent="0.25">
      <c r="M476" s="21"/>
      <c r="Q476" s="21"/>
      <c r="U476" s="19"/>
    </row>
    <row r="477" spans="13:21" x14ac:dyDescent="0.25">
      <c r="M477" s="21"/>
      <c r="Q477" s="21"/>
      <c r="U477" s="19"/>
    </row>
    <row r="478" spans="13:21" x14ac:dyDescent="0.25">
      <c r="M478" s="21"/>
      <c r="Q478" s="21"/>
      <c r="U478" s="19"/>
    </row>
    <row r="479" spans="13:21" x14ac:dyDescent="0.25">
      <c r="M479" s="21"/>
      <c r="Q479" s="21"/>
      <c r="U479" s="19"/>
    </row>
    <row r="480" spans="13:21" x14ac:dyDescent="0.25">
      <c r="M480" s="21"/>
      <c r="Q480" s="21"/>
      <c r="U480" s="19"/>
    </row>
    <row r="481" spans="13:21" x14ac:dyDescent="0.25">
      <c r="M481" s="21"/>
      <c r="Q481" s="21"/>
      <c r="U481" s="19"/>
    </row>
    <row r="482" spans="13:21" x14ac:dyDescent="0.25">
      <c r="M482" s="21"/>
      <c r="Q482" s="21"/>
      <c r="U482" s="19"/>
    </row>
    <row r="483" spans="13:21" x14ac:dyDescent="0.25">
      <c r="M483" s="21"/>
      <c r="Q483" s="21"/>
      <c r="U483" s="19"/>
    </row>
    <row r="484" spans="13:21" x14ac:dyDescent="0.25">
      <c r="M484" s="21"/>
      <c r="Q484" s="21"/>
      <c r="U484" s="19"/>
    </row>
    <row r="485" spans="13:21" x14ac:dyDescent="0.25">
      <c r="M485" s="21"/>
      <c r="Q485" s="21"/>
      <c r="U485" s="19"/>
    </row>
    <row r="486" spans="13:21" x14ac:dyDescent="0.25">
      <c r="M486" s="21"/>
      <c r="Q486" s="21"/>
      <c r="U486" s="19"/>
    </row>
    <row r="487" spans="13:21" x14ac:dyDescent="0.25">
      <c r="M487" s="21"/>
      <c r="Q487" s="21"/>
      <c r="U487" s="19"/>
    </row>
    <row r="488" spans="13:21" x14ac:dyDescent="0.25">
      <c r="M488" s="21"/>
      <c r="Q488" s="21"/>
      <c r="U488" s="19"/>
    </row>
    <row r="489" spans="13:21" x14ac:dyDescent="0.25">
      <c r="M489" s="21"/>
      <c r="Q489" s="21"/>
      <c r="U489" s="19"/>
    </row>
    <row r="490" spans="13:21" x14ac:dyDescent="0.25">
      <c r="M490" s="21"/>
      <c r="Q490" s="21"/>
      <c r="U490" s="19"/>
    </row>
    <row r="491" spans="13:21" x14ac:dyDescent="0.25">
      <c r="M491" s="21"/>
      <c r="Q491" s="21"/>
      <c r="U491" s="19"/>
    </row>
    <row r="492" spans="13:21" x14ac:dyDescent="0.25">
      <c r="M492" s="21"/>
      <c r="Q492" s="21"/>
      <c r="U492" s="19"/>
    </row>
    <row r="493" spans="13:21" x14ac:dyDescent="0.25">
      <c r="M493" s="21"/>
      <c r="Q493" s="21"/>
      <c r="U493" s="19"/>
    </row>
    <row r="494" spans="13:21" x14ac:dyDescent="0.25">
      <c r="M494" s="21"/>
      <c r="Q494" s="21"/>
      <c r="U494" s="19"/>
    </row>
    <row r="495" spans="13:21" x14ac:dyDescent="0.25">
      <c r="M495" s="21"/>
      <c r="Q495" s="21"/>
      <c r="U495" s="19"/>
    </row>
    <row r="496" spans="13:21" x14ac:dyDescent="0.25">
      <c r="M496" s="21"/>
      <c r="Q496" s="21"/>
      <c r="U496" s="19"/>
    </row>
    <row r="497" spans="13:21" x14ac:dyDescent="0.25">
      <c r="M497" s="21"/>
      <c r="Q497" s="21"/>
      <c r="U497" s="19"/>
    </row>
    <row r="498" spans="13:21" x14ac:dyDescent="0.25">
      <c r="M498" s="21"/>
      <c r="Q498" s="21"/>
      <c r="U498" s="19"/>
    </row>
    <row r="499" spans="13:21" x14ac:dyDescent="0.25">
      <c r="M499" s="21"/>
      <c r="Q499" s="21"/>
      <c r="U499" s="19"/>
    </row>
    <row r="500" spans="13:21" x14ac:dyDescent="0.25">
      <c r="M500" s="21"/>
      <c r="Q500" s="21"/>
      <c r="U500" s="19"/>
    </row>
    <row r="501" spans="13:21" x14ac:dyDescent="0.25">
      <c r="M501" s="21"/>
      <c r="Q501" s="21"/>
      <c r="U501" s="19"/>
    </row>
    <row r="502" spans="13:21" x14ac:dyDescent="0.25">
      <c r="M502" s="21"/>
      <c r="Q502" s="21"/>
      <c r="U502" s="19"/>
    </row>
    <row r="503" spans="13:21" x14ac:dyDescent="0.25">
      <c r="M503" s="21"/>
      <c r="Q503" s="21"/>
      <c r="U503" s="19"/>
    </row>
    <row r="504" spans="13:21" x14ac:dyDescent="0.25">
      <c r="M504" s="21"/>
      <c r="Q504" s="21"/>
      <c r="U504" s="19"/>
    </row>
    <row r="505" spans="13:21" x14ac:dyDescent="0.25">
      <c r="M505" s="21"/>
      <c r="Q505" s="21"/>
      <c r="U505" s="19"/>
    </row>
    <row r="506" spans="13:21" x14ac:dyDescent="0.25">
      <c r="M506" s="21"/>
      <c r="Q506" s="21"/>
      <c r="U506" s="19"/>
    </row>
    <row r="507" spans="13:21" x14ac:dyDescent="0.25">
      <c r="M507" s="21"/>
      <c r="Q507" s="21"/>
      <c r="U507" s="19"/>
    </row>
    <row r="508" spans="13:21" x14ac:dyDescent="0.25">
      <c r="M508" s="21"/>
      <c r="Q508" s="21"/>
      <c r="U508" s="19"/>
    </row>
    <row r="509" spans="13:21" x14ac:dyDescent="0.25">
      <c r="M509" s="21"/>
      <c r="Q509" s="21"/>
      <c r="U509" s="19"/>
    </row>
    <row r="510" spans="13:21" x14ac:dyDescent="0.25">
      <c r="M510" s="21"/>
      <c r="Q510" s="21"/>
      <c r="U510" s="19"/>
    </row>
    <row r="511" spans="13:21" x14ac:dyDescent="0.25">
      <c r="M511" s="21"/>
      <c r="Q511" s="21"/>
      <c r="U511" s="19"/>
    </row>
    <row r="512" spans="13:21" x14ac:dyDescent="0.25">
      <c r="M512" s="21"/>
      <c r="Q512" s="21"/>
      <c r="U512" s="19"/>
    </row>
    <row r="513" spans="13:21" x14ac:dyDescent="0.25">
      <c r="M513" s="21"/>
      <c r="Q513" s="21"/>
      <c r="U513" s="19"/>
    </row>
    <row r="514" spans="13:21" x14ac:dyDescent="0.25">
      <c r="M514" s="21"/>
      <c r="Q514" s="21"/>
      <c r="U514" s="19"/>
    </row>
    <row r="515" spans="13:21" x14ac:dyDescent="0.25">
      <c r="M515" s="21"/>
      <c r="Q515" s="21"/>
      <c r="U515" s="19"/>
    </row>
    <row r="516" spans="13:21" x14ac:dyDescent="0.25">
      <c r="M516" s="21"/>
      <c r="Q516" s="21"/>
      <c r="U516" s="19"/>
    </row>
    <row r="517" spans="13:21" x14ac:dyDescent="0.25">
      <c r="M517" s="21"/>
      <c r="Q517" s="21"/>
      <c r="U517" s="19"/>
    </row>
    <row r="518" spans="13:21" x14ac:dyDescent="0.25">
      <c r="M518" s="21"/>
      <c r="Q518" s="21"/>
      <c r="U518" s="19"/>
    </row>
    <row r="519" spans="13:21" x14ac:dyDescent="0.25">
      <c r="M519" s="21"/>
      <c r="Q519" s="21"/>
      <c r="U519" s="19"/>
    </row>
    <row r="520" spans="13:21" x14ac:dyDescent="0.25">
      <c r="M520" s="21"/>
      <c r="Q520" s="21"/>
      <c r="U520" s="19"/>
    </row>
    <row r="521" spans="13:21" x14ac:dyDescent="0.25">
      <c r="M521" s="21"/>
      <c r="Q521" s="21"/>
      <c r="U521" s="19"/>
    </row>
    <row r="522" spans="13:21" x14ac:dyDescent="0.25">
      <c r="M522" s="21"/>
      <c r="Q522" s="21"/>
      <c r="U522" s="19"/>
    </row>
    <row r="523" spans="13:21" x14ac:dyDescent="0.25">
      <c r="M523" s="21"/>
      <c r="Q523" s="21"/>
      <c r="U523" s="19"/>
    </row>
    <row r="524" spans="13:21" x14ac:dyDescent="0.25">
      <c r="M524" s="21"/>
      <c r="Q524" s="21"/>
      <c r="U524" s="19"/>
    </row>
    <row r="525" spans="13:21" x14ac:dyDescent="0.25">
      <c r="M525" s="21"/>
      <c r="Q525" s="21"/>
      <c r="U525" s="19"/>
    </row>
    <row r="526" spans="13:21" x14ac:dyDescent="0.25">
      <c r="M526" s="21"/>
      <c r="Q526" s="21"/>
      <c r="U526" s="19"/>
    </row>
    <row r="527" spans="13:21" x14ac:dyDescent="0.25">
      <c r="M527" s="21"/>
      <c r="Q527" s="21"/>
      <c r="U527" s="19"/>
    </row>
    <row r="528" spans="13:21" x14ac:dyDescent="0.25">
      <c r="M528" s="21"/>
      <c r="Q528" s="21"/>
      <c r="U528" s="19"/>
    </row>
    <row r="529" spans="13:21" x14ac:dyDescent="0.25">
      <c r="M529" s="21"/>
      <c r="Q529" s="21"/>
      <c r="U529" s="19"/>
    </row>
    <row r="530" spans="13:21" x14ac:dyDescent="0.25">
      <c r="M530" s="21"/>
      <c r="Q530" s="21"/>
      <c r="U530" s="19"/>
    </row>
    <row r="531" spans="13:21" x14ac:dyDescent="0.25">
      <c r="M531" s="21"/>
      <c r="Q531" s="21"/>
      <c r="U531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046E-5997-46D2-A64D-5A4EC7DBA920}">
  <dimension ref="A1:E67"/>
  <sheetViews>
    <sheetView workbookViewId="0">
      <selection activeCell="E10" sqref="E10"/>
    </sheetView>
  </sheetViews>
  <sheetFormatPr defaultRowHeight="15" x14ac:dyDescent="0.25"/>
  <cols>
    <col min="4" max="4" width="9" customWidth="1"/>
  </cols>
  <sheetData>
    <row r="1" spans="1:5" x14ac:dyDescent="0.25">
      <c r="A1" t="s">
        <v>0</v>
      </c>
      <c r="B1" s="2" t="s">
        <v>12</v>
      </c>
      <c r="D1" t="s">
        <v>13</v>
      </c>
      <c r="E1" s="2" t="s">
        <v>36</v>
      </c>
    </row>
    <row r="2" spans="1:5" x14ac:dyDescent="0.25">
      <c r="A2">
        <v>1951</v>
      </c>
      <c r="B2" s="2">
        <v>0.22077720643929827</v>
      </c>
      <c r="D2" t="s">
        <v>14</v>
      </c>
      <c r="E2" s="2"/>
    </row>
    <row r="3" spans="1:5" x14ac:dyDescent="0.25">
      <c r="A3">
        <v>1952</v>
      </c>
      <c r="B3" s="2">
        <v>0.22317072308602567</v>
      </c>
    </row>
    <row r="4" spans="1:5" x14ac:dyDescent="0.25">
      <c r="A4">
        <v>1953</v>
      </c>
      <c r="B4" s="2">
        <v>0.21726053199845805</v>
      </c>
    </row>
    <row r="5" spans="1:5" x14ac:dyDescent="0.25">
      <c r="A5">
        <v>1954</v>
      </c>
      <c r="B5" s="2">
        <v>0.23572079701819723</v>
      </c>
    </row>
    <row r="6" spans="1:5" x14ac:dyDescent="0.25">
      <c r="A6">
        <v>1955</v>
      </c>
      <c r="B6" s="2">
        <v>0.25715782004076287</v>
      </c>
    </row>
    <row r="7" spans="1:5" x14ac:dyDescent="0.25">
      <c r="A7">
        <v>1956</v>
      </c>
      <c r="B7" s="2">
        <v>0.23863938247976416</v>
      </c>
    </row>
    <row r="8" spans="1:5" x14ac:dyDescent="0.25">
      <c r="A8">
        <v>1957</v>
      </c>
      <c r="B8" s="2">
        <v>0.22335394725742547</v>
      </c>
    </row>
    <row r="9" spans="1:5" x14ac:dyDescent="0.25">
      <c r="A9">
        <v>1958</v>
      </c>
      <c r="B9" s="2">
        <v>0.20431383697716959</v>
      </c>
    </row>
    <row r="10" spans="1:5" x14ac:dyDescent="0.25">
      <c r="A10">
        <v>1959</v>
      </c>
      <c r="B10" s="2">
        <v>0.13370385433091431</v>
      </c>
    </row>
    <row r="11" spans="1:5" x14ac:dyDescent="0.25">
      <c r="A11">
        <v>1960</v>
      </c>
      <c r="B11" s="2">
        <v>9.537350705520467E-2</v>
      </c>
    </row>
    <row r="12" spans="1:5" x14ac:dyDescent="0.25">
      <c r="A12">
        <v>1961</v>
      </c>
      <c r="B12" s="2">
        <v>8.4005153018557654E-2</v>
      </c>
    </row>
    <row r="13" spans="1:5" x14ac:dyDescent="0.25">
      <c r="A13">
        <v>1962</v>
      </c>
      <c r="B13" s="2">
        <v>6.5971709622197602E-2</v>
      </c>
    </row>
    <row r="14" spans="1:5" x14ac:dyDescent="0.25">
      <c r="A14">
        <v>1963</v>
      </c>
      <c r="B14" s="2">
        <v>7.6407219126459133E-2</v>
      </c>
    </row>
    <row r="15" spans="1:5" x14ac:dyDescent="0.25">
      <c r="A15">
        <v>1964</v>
      </c>
      <c r="B15" s="2">
        <v>7.8444327566534605E-2</v>
      </c>
    </row>
    <row r="16" spans="1:5" x14ac:dyDescent="0.25">
      <c r="A16">
        <v>1965</v>
      </c>
      <c r="B16" s="2">
        <v>7.7670598688204015E-2</v>
      </c>
    </row>
    <row r="17" spans="1:2" x14ac:dyDescent="0.25">
      <c r="A17">
        <v>1966</v>
      </c>
      <c r="B17" s="2">
        <v>9.621471421923454E-2</v>
      </c>
    </row>
    <row r="18" spans="1:2" x14ac:dyDescent="0.25">
      <c r="A18">
        <v>1967</v>
      </c>
      <c r="B18" s="2">
        <v>0.11636323513772415</v>
      </c>
    </row>
    <row r="19" spans="1:2" x14ac:dyDescent="0.25">
      <c r="A19">
        <v>1968</v>
      </c>
      <c r="B19" s="2">
        <v>0.13028883828439308</v>
      </c>
    </row>
    <row r="20" spans="1:2" x14ac:dyDescent="0.25">
      <c r="A20">
        <v>1969</v>
      </c>
      <c r="B20" s="2">
        <v>0.15484338102528888</v>
      </c>
    </row>
    <row r="21" spans="1:2" x14ac:dyDescent="0.25">
      <c r="A21">
        <v>1970</v>
      </c>
      <c r="B21" s="2">
        <v>0.14889280593371934</v>
      </c>
    </row>
    <row r="22" spans="1:2" x14ac:dyDescent="0.25">
      <c r="A22">
        <v>1971</v>
      </c>
      <c r="B22" s="2">
        <v>0.18294895612477879</v>
      </c>
    </row>
    <row r="23" spans="1:2" x14ac:dyDescent="0.25">
      <c r="A23">
        <v>1972</v>
      </c>
      <c r="B23" s="2">
        <v>0.22392389152486403</v>
      </c>
    </row>
    <row r="24" spans="1:2" x14ac:dyDescent="0.25">
      <c r="A24">
        <v>1973</v>
      </c>
      <c r="B24" s="2">
        <v>0.21357856389982233</v>
      </c>
    </row>
    <row r="25" spans="1:2" x14ac:dyDescent="0.25">
      <c r="A25">
        <v>1974</v>
      </c>
      <c r="B25" s="2">
        <v>0.2054480527063986</v>
      </c>
    </row>
    <row r="26" spans="1:2" x14ac:dyDescent="0.25">
      <c r="A26">
        <v>1975</v>
      </c>
      <c r="B26" s="2">
        <v>0.2104573194438219</v>
      </c>
    </row>
    <row r="27" spans="1:2" x14ac:dyDescent="0.25">
      <c r="A27">
        <v>1976</v>
      </c>
      <c r="B27" s="2">
        <v>0.25005368193421246</v>
      </c>
    </row>
    <row r="28" spans="1:2" x14ac:dyDescent="0.25">
      <c r="A28">
        <v>1977</v>
      </c>
      <c r="B28" s="2">
        <v>0.27513396363614989</v>
      </c>
    </row>
    <row r="29" spans="1:2" x14ac:dyDescent="0.25">
      <c r="A29">
        <v>1978</v>
      </c>
      <c r="B29" s="2">
        <v>0.31150384961503852</v>
      </c>
    </row>
    <row r="30" spans="1:2" x14ac:dyDescent="0.25">
      <c r="A30">
        <v>1979</v>
      </c>
      <c r="B30" s="2">
        <v>0.32062301827687639</v>
      </c>
    </row>
    <row r="31" spans="1:2" x14ac:dyDescent="0.25">
      <c r="A31">
        <v>1980</v>
      </c>
      <c r="B31" s="2">
        <v>0.52630147418810858</v>
      </c>
    </row>
    <row r="32" spans="1:2" x14ac:dyDescent="0.25">
      <c r="A32">
        <v>1981</v>
      </c>
      <c r="B32" s="2">
        <v>0.68632213204674086</v>
      </c>
    </row>
    <row r="33" spans="1:2" x14ac:dyDescent="0.25">
      <c r="A33">
        <v>1982</v>
      </c>
      <c r="B33" s="2">
        <v>0.675279562999611</v>
      </c>
    </row>
    <row r="34" spans="1:2" x14ac:dyDescent="0.25">
      <c r="A34">
        <v>1983</v>
      </c>
      <c r="B34" s="2">
        <v>0.50985379996991209</v>
      </c>
    </row>
    <row r="35" spans="1:2" x14ac:dyDescent="0.25">
      <c r="A35">
        <v>1984</v>
      </c>
      <c r="B35" s="2">
        <v>0.40587516493758791</v>
      </c>
    </row>
    <row r="36" spans="1:2" x14ac:dyDescent="0.25">
      <c r="A36">
        <v>1985</v>
      </c>
      <c r="B36" s="2">
        <v>0.40250279664509636</v>
      </c>
    </row>
    <row r="37" spans="1:2" x14ac:dyDescent="0.25">
      <c r="A37">
        <v>1986</v>
      </c>
      <c r="B37" s="2">
        <v>0.37115988766296809</v>
      </c>
    </row>
    <row r="38" spans="1:2" x14ac:dyDescent="0.25">
      <c r="A38">
        <v>1987</v>
      </c>
      <c r="B38" s="2">
        <v>0.44882983649770242</v>
      </c>
    </row>
    <row r="39" spans="1:2" x14ac:dyDescent="0.25">
      <c r="A39">
        <v>1988</v>
      </c>
      <c r="B39" s="2">
        <v>0.64567834028911875</v>
      </c>
    </row>
    <row r="40" spans="1:2" x14ac:dyDescent="0.25">
      <c r="A40">
        <v>1989</v>
      </c>
      <c r="B40" s="2">
        <v>0.6964846265292981</v>
      </c>
    </row>
    <row r="41" spans="1:2" x14ac:dyDescent="0.25">
      <c r="A41">
        <v>1990</v>
      </c>
      <c r="B41" s="2">
        <v>0.66297513843230882</v>
      </c>
    </row>
    <row r="42" spans="1:2" x14ac:dyDescent="0.25">
      <c r="A42">
        <v>1991</v>
      </c>
      <c r="B42" s="2">
        <v>0.64994960156710602</v>
      </c>
    </row>
    <row r="43" spans="1:2" x14ac:dyDescent="0.25">
      <c r="A43">
        <v>1992</v>
      </c>
      <c r="B43" s="2">
        <v>0.71340913459405908</v>
      </c>
    </row>
    <row r="44" spans="1:2" x14ac:dyDescent="0.25">
      <c r="A44">
        <v>1993</v>
      </c>
      <c r="B44" s="2">
        <v>0.86756579679329482</v>
      </c>
    </row>
    <row r="45" spans="1:2" x14ac:dyDescent="0.25">
      <c r="A45">
        <v>1994</v>
      </c>
      <c r="B45" s="2">
        <v>0.724112961622013</v>
      </c>
    </row>
    <row r="46" spans="1:2" x14ac:dyDescent="0.25">
      <c r="A46">
        <v>1995</v>
      </c>
      <c r="B46" s="2">
        <v>0.56783618969097038</v>
      </c>
    </row>
    <row r="47" spans="1:2" x14ac:dyDescent="0.25">
      <c r="A47">
        <v>1996</v>
      </c>
      <c r="B47" s="2">
        <v>0.44569836610973329</v>
      </c>
    </row>
    <row r="48" spans="1:2" x14ac:dyDescent="0.25">
      <c r="A48">
        <v>1997</v>
      </c>
      <c r="B48" s="2">
        <v>0.45096204381433386</v>
      </c>
    </row>
    <row r="49" spans="1:2" x14ac:dyDescent="0.25">
      <c r="A49">
        <v>1998</v>
      </c>
      <c r="B49" s="2">
        <v>0.42267611291490442</v>
      </c>
    </row>
    <row r="50" spans="1:2" x14ac:dyDescent="0.25">
      <c r="A50">
        <v>1999</v>
      </c>
      <c r="B50" s="2">
        <v>0.41630299529496184</v>
      </c>
    </row>
    <row r="51" spans="1:2" x14ac:dyDescent="0.25">
      <c r="A51">
        <v>2000</v>
      </c>
      <c r="B51" s="2">
        <v>0.43730338632334276</v>
      </c>
    </row>
    <row r="52" spans="1:2" x14ac:dyDescent="0.25">
      <c r="A52">
        <v>2001</v>
      </c>
      <c r="B52" s="2">
        <v>0.60216821927300279</v>
      </c>
    </row>
    <row r="53" spans="1:2" x14ac:dyDescent="0.25">
      <c r="A53">
        <v>2002</v>
      </c>
      <c r="B53" s="2">
        <v>0.64176543980037426</v>
      </c>
    </row>
    <row r="54" spans="1:2" x14ac:dyDescent="0.25">
      <c r="A54">
        <v>2003</v>
      </c>
      <c r="B54" s="2">
        <v>0.6532301789214664</v>
      </c>
    </row>
    <row r="55" spans="1:2" x14ac:dyDescent="0.25">
      <c r="A55">
        <v>2004</v>
      </c>
      <c r="B55" s="2">
        <v>0.67876878596243972</v>
      </c>
    </row>
    <row r="56" spans="1:2" x14ac:dyDescent="0.25">
      <c r="A56">
        <v>2005</v>
      </c>
      <c r="B56" s="2">
        <v>0.63206801507843213</v>
      </c>
    </row>
    <row r="57" spans="1:2" x14ac:dyDescent="0.25">
      <c r="A57">
        <v>2006</v>
      </c>
      <c r="B57" s="2">
        <v>0.48768754617323584</v>
      </c>
    </row>
    <row r="58" spans="1:2" x14ac:dyDescent="0.25">
      <c r="A58">
        <v>2007</v>
      </c>
      <c r="B58" s="2">
        <v>0.56806352090549472</v>
      </c>
    </row>
    <row r="59" spans="1:2" x14ac:dyDescent="0.25">
      <c r="A59">
        <v>2008</v>
      </c>
      <c r="B59" s="2">
        <v>0.85693227947683004</v>
      </c>
    </row>
    <row r="60" spans="1:2" x14ac:dyDescent="0.25">
      <c r="A60">
        <v>2009</v>
      </c>
      <c r="B60" s="2">
        <v>1.3525645429113538</v>
      </c>
    </row>
    <row r="61" spans="1:2" x14ac:dyDescent="0.25">
      <c r="A61">
        <v>2010</v>
      </c>
      <c r="B61" s="2">
        <v>1.5462930609470655</v>
      </c>
    </row>
    <row r="62" spans="1:2" x14ac:dyDescent="0.25">
      <c r="A62">
        <v>2011</v>
      </c>
      <c r="B62" s="2">
        <v>1.306053035116298</v>
      </c>
    </row>
    <row r="63" spans="1:2" x14ac:dyDescent="0.25">
      <c r="A63">
        <v>2012</v>
      </c>
      <c r="B63" s="2">
        <v>1.2622149837133549</v>
      </c>
    </row>
    <row r="64" spans="1:2" x14ac:dyDescent="0.25">
      <c r="A64">
        <v>2013</v>
      </c>
      <c r="B64" s="2">
        <v>1.1356606073839548</v>
      </c>
    </row>
    <row r="65" spans="1:2" x14ac:dyDescent="0.25">
      <c r="A65">
        <v>2014</v>
      </c>
      <c r="B65" s="2">
        <v>0.90226200583384031</v>
      </c>
    </row>
    <row r="66" spans="1:2" x14ac:dyDescent="0.25">
      <c r="A66">
        <v>2015</v>
      </c>
      <c r="B66" s="2">
        <v>0.88491493483388906</v>
      </c>
    </row>
    <row r="67" spans="1:2" x14ac:dyDescent="0.25">
      <c r="A67">
        <v>2016</v>
      </c>
      <c r="B67" s="2">
        <v>1.4471290512132771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4CA9A-F456-42F1-A682-8E49DC554D26}">
  <dimension ref="A1:N269"/>
  <sheetViews>
    <sheetView workbookViewId="0">
      <selection activeCell="Q17" sqref="Q17"/>
    </sheetView>
  </sheetViews>
  <sheetFormatPr defaultRowHeight="15" x14ac:dyDescent="0.25"/>
  <cols>
    <col min="1" max="1" width="10.140625" customWidth="1"/>
    <col min="2" max="2" width="19.85546875" style="2" customWidth="1"/>
    <col min="3" max="3" width="21.5703125" style="2" customWidth="1"/>
    <col min="4" max="4" width="11" style="2" customWidth="1"/>
    <col min="5" max="5" width="16.85546875" style="2" customWidth="1"/>
    <col min="6" max="6" width="13.7109375" style="2" customWidth="1"/>
    <col min="7" max="7" width="14.140625" style="2" customWidth="1"/>
    <col min="8" max="8" width="12.28515625" style="2" customWidth="1"/>
    <col min="9" max="9" width="20.5703125" style="2" customWidth="1"/>
    <col min="10" max="10" width="16.7109375" style="2" customWidth="1"/>
    <col min="11" max="11" width="21.42578125" style="2" customWidth="1"/>
    <col min="12" max="12" width="19.5703125" style="2" customWidth="1"/>
    <col min="13" max="13" width="11.85546875" style="2" customWidth="1"/>
    <col min="14" max="14" width="10.42578125" style="2" customWidth="1"/>
  </cols>
  <sheetData>
    <row r="1" spans="1:14" ht="18" customHeight="1" x14ac:dyDescent="0.25">
      <c r="A1" s="8" t="s">
        <v>40</v>
      </c>
      <c r="B1" s="10" t="s">
        <v>44</v>
      </c>
      <c r="C1" s="10" t="s">
        <v>45</v>
      </c>
      <c r="D1" s="10" t="s">
        <v>16</v>
      </c>
      <c r="E1" s="10" t="s">
        <v>17</v>
      </c>
      <c r="F1" s="10" t="s">
        <v>26</v>
      </c>
      <c r="G1" s="10" t="s">
        <v>18</v>
      </c>
      <c r="H1" s="10" t="s">
        <v>19</v>
      </c>
      <c r="I1" s="10" t="s">
        <v>37</v>
      </c>
      <c r="J1" s="9" t="s">
        <v>20</v>
      </c>
      <c r="K1" s="9" t="s">
        <v>42</v>
      </c>
      <c r="L1" s="9" t="s">
        <v>43</v>
      </c>
      <c r="M1" s="9" t="s">
        <v>21</v>
      </c>
      <c r="N1" s="25" t="s">
        <v>46</v>
      </c>
    </row>
    <row r="2" spans="1:14" x14ac:dyDescent="0.25">
      <c r="A2" s="27">
        <v>18674</v>
      </c>
      <c r="B2" s="2">
        <v>51963.766764060048</v>
      </c>
      <c r="C2" s="2">
        <v>55189.235305879825</v>
      </c>
      <c r="D2" s="12">
        <v>5</v>
      </c>
      <c r="E2" s="12">
        <v>4.8599999999999977</v>
      </c>
      <c r="F2" s="12">
        <v>-0.14000000000000234</v>
      </c>
      <c r="G2" s="12">
        <v>2.3635262589346615</v>
      </c>
      <c r="H2" s="12">
        <v>5.6327984584449293</v>
      </c>
      <c r="I2" s="12">
        <v>3.2692721995102678</v>
      </c>
      <c r="J2" s="26">
        <v>79.083169714763201</v>
      </c>
      <c r="K2" s="12">
        <v>215.69455159202354</v>
      </c>
      <c r="L2" s="12">
        <v>42.975180485460541</v>
      </c>
      <c r="N2" s="2">
        <v>36520.061094102188</v>
      </c>
    </row>
    <row r="3" spans="1:14" x14ac:dyDescent="0.25">
      <c r="A3" s="27">
        <v>18763</v>
      </c>
      <c r="B3" s="2">
        <v>50940.589572751633</v>
      </c>
      <c r="C3" s="2">
        <v>53863.283923424184</v>
      </c>
      <c r="D3" s="12">
        <v>5</v>
      </c>
      <c r="E3" s="12">
        <v>5.0599999999999969</v>
      </c>
      <c r="F3" s="12">
        <v>5.9999999999996945E-2</v>
      </c>
      <c r="G3" s="12">
        <v>2.396644315338972</v>
      </c>
      <c r="H3" s="12">
        <v>5.6559165148492392</v>
      </c>
      <c r="I3" s="12">
        <v>3.2592721995102671</v>
      </c>
      <c r="J3" s="26">
        <v>78.405576730461206</v>
      </c>
      <c r="K3" s="12">
        <v>202.7607122179007</v>
      </c>
      <c r="L3" s="12">
        <v>43.328564085069161</v>
      </c>
      <c r="N3" s="2">
        <v>34515.034870307354</v>
      </c>
    </row>
    <row r="4" spans="1:14" x14ac:dyDescent="0.25">
      <c r="A4" s="27">
        <v>18855</v>
      </c>
      <c r="B4" s="2">
        <v>49759.608762596268</v>
      </c>
      <c r="C4" s="2">
        <v>52898.355119450513</v>
      </c>
      <c r="D4" s="12">
        <v>5</v>
      </c>
      <c r="E4" s="12">
        <v>5.1599999999999975</v>
      </c>
      <c r="F4" s="12">
        <v>0.15999999999999748</v>
      </c>
      <c r="G4" s="12">
        <v>2.4297623717432826</v>
      </c>
      <c r="H4" s="12">
        <v>5.6790345712535499</v>
      </c>
      <c r="I4" s="12">
        <v>3.2492721995102674</v>
      </c>
      <c r="J4" s="26">
        <v>80.718052279824633</v>
      </c>
      <c r="K4" s="12">
        <v>181.60318428717048</v>
      </c>
      <c r="L4" s="12">
        <v>45.314769249232889</v>
      </c>
      <c r="N4" s="2">
        <v>32273.123900431718</v>
      </c>
    </row>
    <row r="5" spans="1:14" x14ac:dyDescent="0.25">
      <c r="A5" s="27">
        <v>18947</v>
      </c>
      <c r="B5" s="2">
        <v>49335.484639663147</v>
      </c>
      <c r="C5" s="2">
        <v>52561.628205978981</v>
      </c>
      <c r="D5" s="12">
        <v>5</v>
      </c>
      <c r="E5" s="12">
        <v>5.2599999999999971</v>
      </c>
      <c r="F5" s="12">
        <v>0.25999999999999712</v>
      </c>
      <c r="G5" s="12">
        <v>2.4605864469490299</v>
      </c>
      <c r="H5" s="12">
        <v>5.7098586464592973</v>
      </c>
      <c r="I5" s="12">
        <v>3.2492721995102674</v>
      </c>
      <c r="J5" s="26">
        <v>80.536106714392844</v>
      </c>
      <c r="K5" s="12">
        <v>181.02865872754467</v>
      </c>
      <c r="L5" s="12">
        <v>46.065322520228754</v>
      </c>
      <c r="N5" s="2">
        <v>35127.038858795742</v>
      </c>
    </row>
    <row r="6" spans="1:14" x14ac:dyDescent="0.25">
      <c r="A6" s="27">
        <v>19039</v>
      </c>
      <c r="B6" s="2">
        <v>50694.152641860652</v>
      </c>
      <c r="C6" s="2">
        <v>53248.626705547089</v>
      </c>
      <c r="D6" s="12">
        <v>5</v>
      </c>
      <c r="E6" s="12">
        <v>5.2599999999999971</v>
      </c>
      <c r="F6" s="12">
        <v>0.25999999999999712</v>
      </c>
      <c r="G6" s="12">
        <v>2.5125785754662191</v>
      </c>
      <c r="H6" s="12">
        <v>5.7718507749764862</v>
      </c>
      <c r="I6" s="12">
        <v>3.2592721995102671</v>
      </c>
      <c r="J6" s="26">
        <v>77.670346338628974</v>
      </c>
      <c r="K6" s="12">
        <v>186.32828508402889</v>
      </c>
      <c r="L6" s="12">
        <v>44.08500957043978</v>
      </c>
      <c r="N6" s="2">
        <v>34883.660188560738</v>
      </c>
    </row>
    <row r="7" spans="1:14" x14ac:dyDescent="0.25">
      <c r="A7" s="27">
        <v>19129</v>
      </c>
      <c r="B7" s="2">
        <v>50777.235128526248</v>
      </c>
      <c r="C7" s="2">
        <v>53561.967276262643</v>
      </c>
      <c r="D7" s="12">
        <v>5</v>
      </c>
      <c r="E7" s="12">
        <v>5.2599999999999971</v>
      </c>
      <c r="F7" s="12">
        <v>0.25999999999999712</v>
      </c>
      <c r="G7" s="12">
        <v>2.5335326342426585</v>
      </c>
      <c r="H7" s="12">
        <v>5.8028048337529263</v>
      </c>
      <c r="I7" s="12">
        <v>3.2692721995102678</v>
      </c>
      <c r="J7" s="26">
        <v>78.062343643629006</v>
      </c>
      <c r="K7" s="12">
        <v>177.2483689626124</v>
      </c>
      <c r="L7" s="12">
        <v>43.275850993279015</v>
      </c>
      <c r="N7" s="2">
        <v>35327.473911140034</v>
      </c>
    </row>
    <row r="8" spans="1:14" x14ac:dyDescent="0.25">
      <c r="A8" s="27">
        <v>19221</v>
      </c>
      <c r="B8" s="2">
        <v>49771.109925099889</v>
      </c>
      <c r="C8" s="2">
        <v>53149.590727086332</v>
      </c>
      <c r="D8" s="12">
        <v>5</v>
      </c>
      <c r="E8" s="12">
        <v>5.2599999999999971</v>
      </c>
      <c r="F8" s="12">
        <v>0.25999999999999712</v>
      </c>
      <c r="G8" s="12">
        <v>2.5444866930190981</v>
      </c>
      <c r="H8" s="12">
        <v>5.8337588925293655</v>
      </c>
      <c r="I8" s="12">
        <v>3.2892721995102674</v>
      </c>
      <c r="J8" s="26">
        <v>80.534442141482216</v>
      </c>
      <c r="K8" s="12">
        <v>174.30916924428848</v>
      </c>
      <c r="L8" s="12">
        <v>43.434206325389731</v>
      </c>
      <c r="N8" s="2">
        <v>34923.851048274235</v>
      </c>
    </row>
    <row r="9" spans="1:14" x14ac:dyDescent="0.25">
      <c r="A9" s="27">
        <v>19313</v>
      </c>
      <c r="B9" s="2">
        <v>50391.795841898813</v>
      </c>
      <c r="C9" s="2">
        <v>53264.006581263006</v>
      </c>
      <c r="D9" s="12">
        <v>5</v>
      </c>
      <c r="E9" s="12">
        <v>5.1599999999999975</v>
      </c>
      <c r="F9" s="12">
        <v>0.15999999999999748</v>
      </c>
      <c r="G9" s="12">
        <v>2.5477022371014293</v>
      </c>
      <c r="H9" s="12">
        <v>5.8569744366116963</v>
      </c>
      <c r="I9" s="12">
        <v>3.309272199510267</v>
      </c>
      <c r="J9" s="26">
        <v>80.709085571064151</v>
      </c>
      <c r="K9" s="12">
        <v>175.38924714100875</v>
      </c>
      <c r="L9" s="12">
        <v>45.423548822390096</v>
      </c>
      <c r="N9" s="2">
        <v>36089.11511166858</v>
      </c>
    </row>
    <row r="10" spans="1:14" x14ac:dyDescent="0.25">
      <c r="A10" s="27">
        <v>19405</v>
      </c>
      <c r="B10" s="2">
        <v>52688.973843349733</v>
      </c>
      <c r="C10" s="2">
        <v>54217.758186915991</v>
      </c>
      <c r="D10" s="12">
        <v>5</v>
      </c>
      <c r="E10" s="12">
        <v>5.1599999999999975</v>
      </c>
      <c r="F10" s="12">
        <v>0.15999999999999748</v>
      </c>
      <c r="G10" s="12">
        <v>2.5918555578807112</v>
      </c>
      <c r="H10" s="12">
        <v>5.911127757390978</v>
      </c>
      <c r="I10" s="12">
        <v>3.3192721995102668</v>
      </c>
      <c r="J10" s="26">
        <v>78.429508500851441</v>
      </c>
      <c r="K10" s="12">
        <v>186.11023825330182</v>
      </c>
      <c r="L10" s="12">
        <v>44.499129388848083</v>
      </c>
      <c r="N10" s="2">
        <v>36517.421927920142</v>
      </c>
    </row>
    <row r="11" spans="1:14" x14ac:dyDescent="0.25">
      <c r="A11" s="27">
        <v>19494</v>
      </c>
      <c r="B11" s="2">
        <v>53524.62446099997</v>
      </c>
      <c r="C11" s="2">
        <v>55088.370689788033</v>
      </c>
      <c r="D11" s="12">
        <v>5</v>
      </c>
      <c r="E11" s="12">
        <v>5.0599999999999969</v>
      </c>
      <c r="F11" s="12">
        <v>5.9999999999996945E-2</v>
      </c>
      <c r="G11" s="12">
        <v>2.5996573080054537</v>
      </c>
      <c r="H11" s="12">
        <v>5.9189295075157204</v>
      </c>
      <c r="I11" s="12">
        <v>3.3192721995102668</v>
      </c>
      <c r="J11" s="26">
        <v>78.313427010335346</v>
      </c>
      <c r="K11" s="12">
        <v>180.25149561771082</v>
      </c>
      <c r="L11" s="12">
        <v>44.424340700918002</v>
      </c>
      <c r="N11" s="2">
        <v>38287.759166515702</v>
      </c>
    </row>
    <row r="12" spans="1:14" x14ac:dyDescent="0.25">
      <c r="A12" s="27">
        <v>19586</v>
      </c>
      <c r="B12" s="2">
        <v>53909.066899966987</v>
      </c>
      <c r="C12" s="2">
        <v>55502.965575942835</v>
      </c>
      <c r="D12" s="12">
        <v>4.9555555555555557</v>
      </c>
      <c r="E12" s="12">
        <v>5.0599999999999969</v>
      </c>
      <c r="F12" s="12">
        <v>0.10444444444444123</v>
      </c>
      <c r="G12" s="12">
        <v>2.6206485573817355</v>
      </c>
      <c r="H12" s="12">
        <v>5.8799207568920027</v>
      </c>
      <c r="I12" s="12">
        <v>3.2592721995102671</v>
      </c>
      <c r="J12" s="26">
        <v>79.953191569696543</v>
      </c>
      <c r="K12" s="12">
        <v>181.19571375086255</v>
      </c>
      <c r="L12" s="12">
        <v>45.508735084127515</v>
      </c>
      <c r="N12" s="2">
        <v>36384.645264029059</v>
      </c>
    </row>
    <row r="13" spans="1:14" x14ac:dyDescent="0.25">
      <c r="A13" s="27">
        <v>19678</v>
      </c>
      <c r="B13" s="2">
        <v>54524.277532425978</v>
      </c>
      <c r="C13" s="2">
        <v>55795.700352585925</v>
      </c>
      <c r="D13" s="12">
        <v>4.5</v>
      </c>
      <c r="E13" s="12">
        <v>4.9599999999999973</v>
      </c>
      <c r="F13" s="12">
        <v>0.4599999999999973</v>
      </c>
      <c r="G13" s="12">
        <v>2.6229750521424986</v>
      </c>
      <c r="H13" s="12">
        <v>5.5522472516527666</v>
      </c>
      <c r="I13" s="12">
        <v>2.929272199510268</v>
      </c>
      <c r="J13" s="26">
        <v>80.455319285374344</v>
      </c>
      <c r="K13" s="12">
        <v>182.31846298001233</v>
      </c>
      <c r="L13" s="12">
        <v>49.509594081755793</v>
      </c>
      <c r="N13" s="2">
        <v>39220.327822698986</v>
      </c>
    </row>
    <row r="14" spans="1:14" x14ac:dyDescent="0.25">
      <c r="A14" s="27">
        <v>19770</v>
      </c>
      <c r="B14" s="2">
        <v>56884.496047703011</v>
      </c>
      <c r="C14" s="2">
        <v>57293.175287199163</v>
      </c>
      <c r="D14" s="12">
        <v>4.5</v>
      </c>
      <c r="E14" s="12">
        <v>4.9599999999999973</v>
      </c>
      <c r="F14" s="12">
        <v>0.4599999999999973</v>
      </c>
      <c r="G14" s="12">
        <v>2.8494009615604758</v>
      </c>
      <c r="H14" s="12">
        <v>5.8386731610707443</v>
      </c>
      <c r="I14" s="12">
        <v>2.9892721995102685</v>
      </c>
      <c r="J14" s="26">
        <v>77.332709822551081</v>
      </c>
      <c r="K14" s="12">
        <v>197.35952980007289</v>
      </c>
      <c r="L14" s="12">
        <v>50.653419941037278</v>
      </c>
      <c r="N14" s="2">
        <v>39614.059643952154</v>
      </c>
    </row>
    <row r="15" spans="1:14" x14ac:dyDescent="0.25">
      <c r="A15" s="27">
        <v>19859</v>
      </c>
      <c r="B15" s="2">
        <v>57990.369136463793</v>
      </c>
      <c r="C15" s="2">
        <v>57707.352321676466</v>
      </c>
      <c r="D15" s="12">
        <v>4.5888888888888886</v>
      </c>
      <c r="E15" s="12">
        <v>5.0599999999999969</v>
      </c>
      <c r="F15" s="12">
        <v>0.47111111111110837</v>
      </c>
      <c r="G15" s="12">
        <v>2.8434592035394139</v>
      </c>
      <c r="H15" s="12">
        <v>5.9527314030496816</v>
      </c>
      <c r="I15" s="12">
        <v>3.1092721995102677</v>
      </c>
      <c r="J15" s="26">
        <v>77.805430079672675</v>
      </c>
      <c r="K15" s="12">
        <v>200.90268678230404</v>
      </c>
      <c r="L15" s="12">
        <v>48.998432362541635</v>
      </c>
      <c r="N15" s="2">
        <v>40300.800882798518</v>
      </c>
    </row>
    <row r="16" spans="1:14" x14ac:dyDescent="0.25">
      <c r="A16" s="27">
        <v>19951</v>
      </c>
      <c r="B16" s="2">
        <v>57743.188556562847</v>
      </c>
      <c r="C16" s="2">
        <v>58105.348233606572</v>
      </c>
      <c r="D16" s="12">
        <v>5.5</v>
      </c>
      <c r="E16" s="12">
        <v>5.3599999999999977</v>
      </c>
      <c r="F16" s="12">
        <v>-0.14000000000000234</v>
      </c>
      <c r="G16" s="12">
        <v>3.1600444480025258</v>
      </c>
      <c r="H16" s="12">
        <v>6.5393166475127931</v>
      </c>
      <c r="I16" s="12">
        <v>3.3792721995102672</v>
      </c>
      <c r="J16" s="26">
        <v>79.636884213114556</v>
      </c>
      <c r="K16" s="12">
        <v>196.1535408375625</v>
      </c>
      <c r="L16" s="12">
        <v>49.110514655876273</v>
      </c>
      <c r="N16" s="2">
        <v>38900.000429334184</v>
      </c>
    </row>
    <row r="17" spans="1:14" x14ac:dyDescent="0.25">
      <c r="A17" s="27">
        <v>20043</v>
      </c>
      <c r="B17" s="2">
        <v>57756.664506280518</v>
      </c>
      <c r="C17" s="2">
        <v>58274.887441276929</v>
      </c>
      <c r="D17" s="12">
        <v>5.5</v>
      </c>
      <c r="E17" s="12">
        <v>5.5599999999999969</v>
      </c>
      <c r="F17" s="12">
        <v>5.9999999999996945E-2</v>
      </c>
      <c r="G17" s="12">
        <v>3.1800444480025254</v>
      </c>
      <c r="H17" s="12">
        <v>6.5393166475127931</v>
      </c>
      <c r="I17" s="12">
        <v>3.3592721995102677</v>
      </c>
      <c r="J17" s="26">
        <v>80.15625235633415</v>
      </c>
      <c r="K17" s="12">
        <v>191.94577223344245</v>
      </c>
      <c r="L17" s="12">
        <v>52.210543153486164</v>
      </c>
      <c r="N17" s="2">
        <v>38138.142173541477</v>
      </c>
    </row>
    <row r="18" spans="1:14" x14ac:dyDescent="0.25">
      <c r="A18" s="27">
        <v>20135</v>
      </c>
      <c r="B18" s="2">
        <v>58012.932480023665</v>
      </c>
      <c r="C18" s="2">
        <v>58772.473049210144</v>
      </c>
      <c r="D18" s="12">
        <v>5.5</v>
      </c>
      <c r="E18" s="12">
        <v>5.3599999999999977</v>
      </c>
      <c r="F18" s="12">
        <v>-0.14000000000000234</v>
      </c>
      <c r="G18" s="12">
        <v>3.1349180319540997</v>
      </c>
      <c r="H18" s="12">
        <v>6.4841902314643676</v>
      </c>
      <c r="I18" s="12">
        <v>3.3492721995102679</v>
      </c>
      <c r="J18" s="26">
        <v>78.995480611511383</v>
      </c>
      <c r="K18" s="12">
        <v>202.04280439745546</v>
      </c>
      <c r="L18" s="12">
        <v>51.5387341391218</v>
      </c>
      <c r="N18" s="2">
        <v>39867.668015279422</v>
      </c>
    </row>
    <row r="19" spans="1:14" x14ac:dyDescent="0.25">
      <c r="A19" s="27">
        <v>20224</v>
      </c>
      <c r="B19" s="2">
        <v>57040.812039109311</v>
      </c>
      <c r="C19" s="2">
        <v>58614.709002740405</v>
      </c>
      <c r="D19" s="12">
        <v>5.5</v>
      </c>
      <c r="E19" s="12">
        <v>5.5599999999999969</v>
      </c>
      <c r="F19" s="12">
        <v>5.9999999999996945E-2</v>
      </c>
      <c r="G19" s="12">
        <v>3.1429943743459408</v>
      </c>
      <c r="H19" s="12">
        <v>6.4922665738562078</v>
      </c>
      <c r="I19" s="12">
        <v>3.349272199510267</v>
      </c>
      <c r="J19" s="26">
        <v>80.368979581058667</v>
      </c>
      <c r="K19" s="12">
        <v>203.32029636690393</v>
      </c>
      <c r="L19" s="12">
        <v>49.096857161173816</v>
      </c>
      <c r="N19" s="2">
        <v>38777.997786825916</v>
      </c>
    </row>
    <row r="20" spans="1:14" x14ac:dyDescent="0.25">
      <c r="A20" s="27">
        <v>20316</v>
      </c>
      <c r="B20" s="2">
        <v>56138.605725180518</v>
      </c>
      <c r="C20" s="2">
        <v>58783.950483316134</v>
      </c>
      <c r="D20" s="12">
        <v>5.5</v>
      </c>
      <c r="E20" s="12">
        <v>5.5599999999999969</v>
      </c>
      <c r="F20" s="12">
        <v>5.9999999999996945E-2</v>
      </c>
      <c r="G20" s="12">
        <v>3.1510707167377809</v>
      </c>
      <c r="H20" s="12">
        <v>6.5003429162480488</v>
      </c>
      <c r="I20" s="12">
        <v>3.3492721995102679</v>
      </c>
      <c r="J20" s="26">
        <v>82.019494475108786</v>
      </c>
      <c r="K20" s="12">
        <v>209.31535851281015</v>
      </c>
      <c r="L20" s="12">
        <v>48.67596101104246</v>
      </c>
      <c r="N20" s="2">
        <v>38415.365834947144</v>
      </c>
    </row>
    <row r="21" spans="1:14" x14ac:dyDescent="0.25">
      <c r="A21" s="27">
        <v>20408</v>
      </c>
      <c r="B21" s="2">
        <v>55466.288513260522</v>
      </c>
      <c r="C21" s="2">
        <v>58079.685105010663</v>
      </c>
      <c r="D21" s="12">
        <v>5.5</v>
      </c>
      <c r="E21" s="12">
        <v>5.5599999999999969</v>
      </c>
      <c r="F21" s="12">
        <v>5.9999999999996945E-2</v>
      </c>
      <c r="G21" s="12">
        <v>3.1610707167377807</v>
      </c>
      <c r="H21" s="12">
        <v>6.5003429162480488</v>
      </c>
      <c r="I21" s="12">
        <v>3.3392721995102681</v>
      </c>
      <c r="J21" s="26">
        <v>83.459018331643207</v>
      </c>
      <c r="K21" s="12">
        <v>208.9936717958814</v>
      </c>
      <c r="L21" s="12">
        <v>51.028726536850876</v>
      </c>
      <c r="N21" s="2">
        <v>39806.314266551679</v>
      </c>
    </row>
    <row r="22" spans="1:14" x14ac:dyDescent="0.25">
      <c r="A22" s="27">
        <v>20500</v>
      </c>
      <c r="B22" s="2">
        <v>56478.959950355456</v>
      </c>
      <c r="C22" s="2">
        <v>58837.397338119343</v>
      </c>
      <c r="D22" s="12">
        <v>5.5</v>
      </c>
      <c r="E22" s="12">
        <v>5.5599999999999969</v>
      </c>
      <c r="F22" s="12">
        <v>5.9999999999996945E-2</v>
      </c>
      <c r="G22" s="12">
        <v>3.196316632641266</v>
      </c>
      <c r="H22" s="12">
        <v>6.5455888321515339</v>
      </c>
      <c r="I22" s="12">
        <v>3.3492721995102679</v>
      </c>
      <c r="J22" s="26">
        <v>81.281268541543497</v>
      </c>
      <c r="K22" s="12">
        <v>218.76300964814394</v>
      </c>
      <c r="L22" s="12">
        <v>50.782257656443797</v>
      </c>
      <c r="N22" s="2">
        <v>41293.113649159568</v>
      </c>
    </row>
    <row r="23" spans="1:14" x14ac:dyDescent="0.25">
      <c r="A23" s="27">
        <v>20590</v>
      </c>
      <c r="B23" s="2">
        <v>56453.374202006104</v>
      </c>
      <c r="C23" s="2">
        <v>58839.926732824548</v>
      </c>
      <c r="D23" s="12">
        <v>5.5</v>
      </c>
      <c r="E23" s="12">
        <v>5.5599999999999969</v>
      </c>
      <c r="F23" s="12">
        <v>5.9999999999996945E-2</v>
      </c>
      <c r="G23" s="12">
        <v>3.202543534851273</v>
      </c>
      <c r="H23" s="12">
        <v>6.5618157343615406</v>
      </c>
      <c r="I23" s="12">
        <v>3.3592721995102677</v>
      </c>
      <c r="J23" s="26">
        <v>81.383922612187405</v>
      </c>
      <c r="K23" s="12">
        <v>219.79597736722874</v>
      </c>
      <c r="L23" s="12">
        <v>48.891505990972711</v>
      </c>
      <c r="N23" s="2">
        <v>39416.9246970557</v>
      </c>
    </row>
    <row r="24" spans="1:14" x14ac:dyDescent="0.25">
      <c r="A24" s="27">
        <v>20682</v>
      </c>
      <c r="B24" s="2">
        <v>55739.114204358033</v>
      </c>
      <c r="C24" s="2">
        <v>58631.685289704226</v>
      </c>
      <c r="D24" s="12">
        <v>5.5</v>
      </c>
      <c r="E24" s="12">
        <v>5.6599999999999975</v>
      </c>
      <c r="F24" s="12">
        <v>0.15999999999999748</v>
      </c>
      <c r="G24" s="12">
        <v>3.2087704370612791</v>
      </c>
      <c r="H24" s="12">
        <v>6.5780426365715465</v>
      </c>
      <c r="I24" s="12">
        <v>3.3692721995102675</v>
      </c>
      <c r="J24" s="26">
        <v>83.685499454709358</v>
      </c>
      <c r="K24" s="12">
        <v>226.86282469000045</v>
      </c>
      <c r="L24" s="12">
        <v>48.524945836922114</v>
      </c>
      <c r="N24" s="2">
        <v>39461.274857137047</v>
      </c>
    </row>
    <row r="25" spans="1:14" x14ac:dyDescent="0.25">
      <c r="A25" s="27">
        <v>20774</v>
      </c>
      <c r="B25" s="2">
        <v>56304.449048039591</v>
      </c>
      <c r="C25" s="2">
        <v>58710.497762694489</v>
      </c>
      <c r="D25" s="12">
        <v>5.5</v>
      </c>
      <c r="E25" s="12">
        <v>5.7599999999999971</v>
      </c>
      <c r="F25" s="12">
        <v>0.25999999999999712</v>
      </c>
      <c r="G25" s="12">
        <v>3.2149973392712861</v>
      </c>
      <c r="H25" s="12">
        <v>6.5942695387815533</v>
      </c>
      <c r="I25" s="12">
        <v>3.3792721995102672</v>
      </c>
      <c r="J25" s="26">
        <v>84.434220478254673</v>
      </c>
      <c r="K25" s="12">
        <v>235.65178141654962</v>
      </c>
      <c r="L25" s="12">
        <v>49.672642107280588</v>
      </c>
      <c r="N25" s="2">
        <v>39227.172271266703</v>
      </c>
    </row>
    <row r="26" spans="1:14" x14ac:dyDescent="0.25">
      <c r="A26" s="27">
        <v>20866</v>
      </c>
      <c r="B26" s="2">
        <v>58164.34943616714</v>
      </c>
      <c r="C26" s="2">
        <v>59107.023778539675</v>
      </c>
      <c r="D26" s="12">
        <v>5.5</v>
      </c>
      <c r="E26" s="12">
        <v>5.7599999999999971</v>
      </c>
      <c r="F26" s="12">
        <v>0.25999999999999712</v>
      </c>
      <c r="G26" s="12">
        <v>3.2941600436307779</v>
      </c>
      <c r="H26" s="12">
        <v>6.6634322431410453</v>
      </c>
      <c r="I26" s="12">
        <v>3.3692721995102675</v>
      </c>
      <c r="J26" s="26">
        <v>82.45185523688221</v>
      </c>
      <c r="K26" s="12">
        <v>246.00259021942369</v>
      </c>
      <c r="L26" s="12">
        <v>47.474980503585314</v>
      </c>
      <c r="N26" s="2">
        <v>39336.016163894623</v>
      </c>
    </row>
    <row r="27" spans="1:14" x14ac:dyDescent="0.25">
      <c r="A27" s="27">
        <v>20955</v>
      </c>
      <c r="B27" s="2">
        <v>58677.501971604092</v>
      </c>
      <c r="C27" s="2">
        <v>60359.550213743249</v>
      </c>
      <c r="D27" s="12">
        <v>5.5</v>
      </c>
      <c r="E27" s="12">
        <v>5.7599999999999971</v>
      </c>
      <c r="F27" s="12">
        <v>0.25999999999999712</v>
      </c>
      <c r="G27" s="12">
        <v>3.3023610424628185</v>
      </c>
      <c r="H27" s="12">
        <v>6.6716332419730859</v>
      </c>
      <c r="I27" s="12">
        <v>3.3692721995102675</v>
      </c>
      <c r="J27" s="26">
        <v>81.917520814895425</v>
      </c>
      <c r="K27" s="12">
        <v>233.77743084310802</v>
      </c>
      <c r="L27" s="12">
        <v>47.751326755839649</v>
      </c>
      <c r="N27" s="2">
        <v>44067.101216391529</v>
      </c>
    </row>
    <row r="28" spans="1:14" x14ac:dyDescent="0.25">
      <c r="A28" s="27">
        <v>21047</v>
      </c>
      <c r="B28" s="2">
        <v>58095.355154727687</v>
      </c>
      <c r="C28" s="2">
        <v>60584.720730996014</v>
      </c>
      <c r="D28" s="12">
        <v>5.5</v>
      </c>
      <c r="E28" s="12">
        <v>5.7599999999999971</v>
      </c>
      <c r="F28" s="12">
        <v>0.25999999999999712</v>
      </c>
      <c r="G28" s="12">
        <v>3.3105620412948582</v>
      </c>
      <c r="H28" s="12">
        <v>6.6798342408051257</v>
      </c>
      <c r="I28" s="12">
        <v>3.3692721995102675</v>
      </c>
      <c r="J28" s="26">
        <v>84.263340636745582</v>
      </c>
      <c r="K28" s="12">
        <v>212.75579648032607</v>
      </c>
      <c r="L28" s="12">
        <v>48.677682750166575</v>
      </c>
      <c r="N28" s="2">
        <v>40747.182884997383</v>
      </c>
    </row>
    <row r="29" spans="1:14" x14ac:dyDescent="0.25">
      <c r="A29" s="27">
        <v>21139</v>
      </c>
      <c r="B29" s="2">
        <v>59006.88945537337</v>
      </c>
      <c r="C29" s="2">
        <v>61690.387358823478</v>
      </c>
      <c r="D29" s="12">
        <v>5.5</v>
      </c>
      <c r="E29" s="12">
        <v>5.6599999999999975</v>
      </c>
      <c r="F29" s="12">
        <v>0.15999999999999748</v>
      </c>
      <c r="G29" s="12">
        <v>3.3387630401268984</v>
      </c>
      <c r="H29" s="12">
        <v>6.6880352396371663</v>
      </c>
      <c r="I29" s="12">
        <v>3.3492721995102679</v>
      </c>
      <c r="J29" s="26">
        <v>84.980766688994919</v>
      </c>
      <c r="K29" s="12">
        <v>201.96369249671946</v>
      </c>
      <c r="L29" s="12">
        <v>49.37850988231623</v>
      </c>
      <c r="N29" s="2">
        <v>40450.972259411639</v>
      </c>
    </row>
    <row r="30" spans="1:14" x14ac:dyDescent="0.25">
      <c r="A30" s="27">
        <v>21231</v>
      </c>
      <c r="B30" s="2">
        <v>60830.886868225891</v>
      </c>
      <c r="C30" s="2">
        <v>63512.945024940811</v>
      </c>
      <c r="D30" s="12">
        <v>5.5</v>
      </c>
      <c r="E30" s="12">
        <v>5.3599999999999977</v>
      </c>
      <c r="F30" s="12">
        <v>-0.14000000000000234</v>
      </c>
      <c r="G30" s="12">
        <v>3.2757904314698747</v>
      </c>
      <c r="H30" s="12">
        <v>6.6150626309801428</v>
      </c>
      <c r="I30" s="12">
        <v>3.3392721995102681</v>
      </c>
      <c r="J30" s="26">
        <v>80.793194846688237</v>
      </c>
      <c r="K30" s="12">
        <v>221.35909563629852</v>
      </c>
      <c r="L30" s="12">
        <v>46.906282839479566</v>
      </c>
      <c r="N30" s="2">
        <v>41963.732887527243</v>
      </c>
    </row>
    <row r="31" spans="1:14" x14ac:dyDescent="0.25">
      <c r="A31" s="27">
        <v>21320</v>
      </c>
      <c r="B31" s="2">
        <v>61232.358390878995</v>
      </c>
      <c r="C31" s="2">
        <v>64495.182082702697</v>
      </c>
      <c r="D31" s="12">
        <v>5.1000000000000005</v>
      </c>
      <c r="E31" s="12">
        <v>5.1599999999999975</v>
      </c>
      <c r="F31" s="12">
        <v>5.9999999999996945E-2</v>
      </c>
      <c r="G31" s="12">
        <v>3.2667040157058169</v>
      </c>
      <c r="H31" s="12">
        <v>6.525976215216085</v>
      </c>
      <c r="I31" s="12">
        <v>3.259272199510268</v>
      </c>
      <c r="J31" s="26">
        <v>80.346323156456506</v>
      </c>
      <c r="K31" s="12">
        <v>228.36256326181842</v>
      </c>
      <c r="L31" s="12">
        <v>46.177304866597083</v>
      </c>
      <c r="N31" s="2">
        <v>44002.185238850136</v>
      </c>
    </row>
    <row r="32" spans="1:14" x14ac:dyDescent="0.25">
      <c r="A32" s="27">
        <v>21412</v>
      </c>
      <c r="B32" s="2">
        <v>61044.681368089223</v>
      </c>
      <c r="C32" s="2">
        <v>65939.824086397464</v>
      </c>
      <c r="D32" s="12">
        <v>4.741935483870968</v>
      </c>
      <c r="E32" s="12">
        <v>5.0599999999999969</v>
      </c>
      <c r="F32" s="12">
        <v>0.31806451612902897</v>
      </c>
      <c r="G32" s="12">
        <v>3.2113460033441861</v>
      </c>
      <c r="H32" s="12">
        <v>6.2506182028544535</v>
      </c>
      <c r="I32" s="12">
        <v>3.0392721995102674</v>
      </c>
      <c r="J32" s="26">
        <v>81.682902520821827</v>
      </c>
      <c r="K32" s="12">
        <v>233.63181054371239</v>
      </c>
      <c r="L32" s="12">
        <v>47.115309783260543</v>
      </c>
      <c r="N32" s="2">
        <v>41289.926960126402</v>
      </c>
    </row>
    <row r="33" spans="1:14" x14ac:dyDescent="0.25">
      <c r="A33" s="27">
        <v>21504</v>
      </c>
      <c r="B33" s="2">
        <v>63048.458966090948</v>
      </c>
      <c r="C33" s="2">
        <v>67214.603858534756</v>
      </c>
      <c r="D33" s="12">
        <v>4.5</v>
      </c>
      <c r="E33" s="12">
        <v>5.1599999999999975</v>
      </c>
      <c r="F33" s="12">
        <v>0.65999999999999748</v>
      </c>
      <c r="G33" s="12">
        <v>3.0688768766076926</v>
      </c>
      <c r="H33" s="12">
        <v>6.0481490761179604</v>
      </c>
      <c r="I33" s="12">
        <v>2.9792721995102678</v>
      </c>
      <c r="J33" s="26">
        <v>83.398703909399529</v>
      </c>
      <c r="K33" s="12">
        <v>238.9548128995508</v>
      </c>
      <c r="L33" s="12">
        <v>49.719831454610329</v>
      </c>
      <c r="N33" s="2">
        <v>44224.561155355084</v>
      </c>
    </row>
    <row r="34" spans="1:14" x14ac:dyDescent="0.25">
      <c r="A34" s="27">
        <v>21596</v>
      </c>
      <c r="B34" s="2">
        <v>66134.541253895266</v>
      </c>
      <c r="C34" s="2">
        <v>69685.749886396574</v>
      </c>
      <c r="D34" s="12">
        <v>4.5</v>
      </c>
      <c r="E34" s="12">
        <v>5.0599999999999969</v>
      </c>
      <c r="F34" s="12">
        <v>0.55999999999999694</v>
      </c>
      <c r="G34" s="12">
        <v>3.2893194381139583</v>
      </c>
      <c r="H34" s="12">
        <v>6.2585916376242254</v>
      </c>
      <c r="I34" s="12">
        <v>2.9692721995102671</v>
      </c>
      <c r="J34" s="26">
        <v>81.423409035501166</v>
      </c>
      <c r="K34" s="12">
        <v>252.20828865737056</v>
      </c>
      <c r="L34" s="12">
        <v>49.306436967918707</v>
      </c>
      <c r="N34" s="2">
        <v>45604.011534967409</v>
      </c>
    </row>
    <row r="35" spans="1:14" x14ac:dyDescent="0.25">
      <c r="A35" s="27">
        <v>21685</v>
      </c>
      <c r="B35" s="2">
        <v>68791.677100266592</v>
      </c>
      <c r="C35" s="2">
        <v>71437.48833688446</v>
      </c>
      <c r="D35" s="12">
        <v>4.5</v>
      </c>
      <c r="E35" s="12">
        <v>5.2599999999999971</v>
      </c>
      <c r="F35" s="12">
        <v>0.75999999999999712</v>
      </c>
      <c r="G35" s="12">
        <v>3.306075158036152</v>
      </c>
      <c r="H35" s="12">
        <v>6.2753473575464191</v>
      </c>
      <c r="I35" s="12">
        <v>2.9692721995102671</v>
      </c>
      <c r="J35" s="26">
        <v>82.4248130533378</v>
      </c>
      <c r="K35" s="12">
        <v>258.17118010176745</v>
      </c>
      <c r="L35" s="12">
        <v>49.723694502502994</v>
      </c>
      <c r="N35" s="2">
        <v>46957.401515539779</v>
      </c>
    </row>
    <row r="36" spans="1:14" x14ac:dyDescent="0.25">
      <c r="A36" s="27">
        <v>21777</v>
      </c>
      <c r="B36" s="2">
        <v>70446.632148579956</v>
      </c>
      <c r="C36" s="2">
        <v>72971.624095138861</v>
      </c>
      <c r="D36" s="12">
        <v>4.5666666666666664</v>
      </c>
      <c r="E36" s="12">
        <v>5.3599999999999977</v>
      </c>
      <c r="F36" s="12">
        <v>0.79333333333333123</v>
      </c>
      <c r="G36" s="12">
        <v>3.3228308779583458</v>
      </c>
      <c r="H36" s="12">
        <v>6.2921030774686129</v>
      </c>
      <c r="I36" s="12">
        <v>2.9692721995102671</v>
      </c>
      <c r="J36" s="26">
        <v>83.562902141808706</v>
      </c>
      <c r="K36" s="12">
        <v>257.10013871571573</v>
      </c>
      <c r="L36" s="12">
        <v>51.842933453773163</v>
      </c>
      <c r="N36" s="2">
        <v>46650.326472815512</v>
      </c>
    </row>
    <row r="37" spans="1:14" x14ac:dyDescent="0.25">
      <c r="A37" s="27">
        <v>21869</v>
      </c>
      <c r="B37" s="2">
        <v>72822.956405934106</v>
      </c>
      <c r="C37" s="2">
        <v>73234.969812487761</v>
      </c>
      <c r="D37" s="12">
        <v>5</v>
      </c>
      <c r="E37" s="12">
        <v>5.5599999999999969</v>
      </c>
      <c r="F37" s="12">
        <v>0.55999999999999694</v>
      </c>
      <c r="G37" s="12">
        <v>3.3074109568690533</v>
      </c>
      <c r="H37" s="12">
        <v>6.5266831563793213</v>
      </c>
      <c r="I37" s="12">
        <v>3.219272199510268</v>
      </c>
      <c r="J37" s="26">
        <v>83.826370899585839</v>
      </c>
      <c r="K37" s="12">
        <v>265.94842003123404</v>
      </c>
      <c r="L37" s="12">
        <v>54.439100364245576</v>
      </c>
      <c r="N37" s="2">
        <v>47327.213105723058</v>
      </c>
    </row>
    <row r="38" spans="1:14" x14ac:dyDescent="0.25">
      <c r="A38" s="27">
        <v>21961</v>
      </c>
      <c r="B38" s="2">
        <v>77690.099418408819</v>
      </c>
      <c r="C38" s="2">
        <v>76125.993208859887</v>
      </c>
      <c r="D38" s="12">
        <v>5.3655913978494629</v>
      </c>
      <c r="E38" s="12">
        <v>5.9466666666666645</v>
      </c>
      <c r="F38" s="12">
        <v>0.58107526881720162</v>
      </c>
      <c r="G38" s="12">
        <v>3.3955689861208054</v>
      </c>
      <c r="H38" s="12">
        <v>6.8048411856310729</v>
      </c>
      <c r="I38" s="12">
        <v>3.4092721995102675</v>
      </c>
      <c r="J38" s="26">
        <v>80.718290049772463</v>
      </c>
      <c r="K38" s="12">
        <v>288.90652579067898</v>
      </c>
      <c r="L38" s="12">
        <v>54.459943839399031</v>
      </c>
      <c r="N38" s="2">
        <v>48015.289953244443</v>
      </c>
    </row>
    <row r="39" spans="1:14" x14ac:dyDescent="0.25">
      <c r="A39" s="27">
        <v>22051</v>
      </c>
      <c r="B39" s="2">
        <v>80267.189331310932</v>
      </c>
      <c r="C39" s="2">
        <v>77851.140724255354</v>
      </c>
      <c r="D39" s="12">
        <v>5.5</v>
      </c>
      <c r="E39" s="12">
        <v>6.0199999999999969</v>
      </c>
      <c r="F39" s="12">
        <v>0.51999999999999691</v>
      </c>
      <c r="G39" s="12">
        <v>3.5220046296851626</v>
      </c>
      <c r="H39" s="12">
        <v>6.9212768291954294</v>
      </c>
      <c r="I39" s="12">
        <v>3.3992721995102668</v>
      </c>
      <c r="J39" s="26">
        <v>80.848384408973203</v>
      </c>
      <c r="K39" s="12">
        <v>283.71123635768862</v>
      </c>
      <c r="L39" s="12">
        <v>54.689660511119783</v>
      </c>
      <c r="N39" s="2">
        <v>52601.605261806835</v>
      </c>
    </row>
    <row r="40" spans="1:14" x14ac:dyDescent="0.25">
      <c r="A40" s="27">
        <v>22143</v>
      </c>
      <c r="B40" s="2">
        <v>80797.898329060656</v>
      </c>
      <c r="C40" s="2">
        <v>79713.204084550787</v>
      </c>
      <c r="D40" s="12">
        <v>5.5</v>
      </c>
      <c r="E40" s="12">
        <v>6.1899999999999977</v>
      </c>
      <c r="F40" s="12">
        <v>0.68999999999999773</v>
      </c>
      <c r="G40" s="12">
        <v>3.5586382930514979</v>
      </c>
      <c r="H40" s="12">
        <v>6.9379104925617652</v>
      </c>
      <c r="I40" s="12">
        <v>3.3792721995102672</v>
      </c>
      <c r="J40" s="26">
        <v>82.76424496367116</v>
      </c>
      <c r="K40" s="12">
        <v>272.67188176742354</v>
      </c>
      <c r="L40" s="12">
        <v>56.552722751614922</v>
      </c>
      <c r="N40" s="2">
        <v>49490.126038404451</v>
      </c>
    </row>
    <row r="41" spans="1:14" x14ac:dyDescent="0.25">
      <c r="A41" s="27">
        <v>22235</v>
      </c>
      <c r="B41" s="2">
        <v>82867.521019112115</v>
      </c>
      <c r="C41" s="2">
        <v>81216.859741675755</v>
      </c>
      <c r="D41" s="12">
        <v>5.5</v>
      </c>
      <c r="E41" s="12">
        <v>6.0899999999999972</v>
      </c>
      <c r="F41" s="12">
        <v>0.58999999999999719</v>
      </c>
      <c r="G41" s="12">
        <v>3.6052719564178348</v>
      </c>
      <c r="H41" s="12">
        <v>6.9545441559281027</v>
      </c>
      <c r="I41" s="12">
        <v>3.3492721995102679</v>
      </c>
      <c r="J41" s="26">
        <v>83.761707056644653</v>
      </c>
      <c r="K41" s="12">
        <v>266.27822129460969</v>
      </c>
      <c r="L41" s="12">
        <v>61.370082344372371</v>
      </c>
      <c r="N41" s="2">
        <v>49194.580952966986</v>
      </c>
    </row>
    <row r="42" spans="1:14" x14ac:dyDescent="0.25">
      <c r="A42" s="27">
        <v>22327</v>
      </c>
      <c r="B42" s="2">
        <v>87925.707347008138</v>
      </c>
      <c r="C42" s="2">
        <v>84445.644599028077</v>
      </c>
      <c r="D42" s="12">
        <v>5.5</v>
      </c>
      <c r="E42" s="12">
        <v>6.0666666666666638</v>
      </c>
      <c r="F42" s="12">
        <v>0.56666666666666377</v>
      </c>
      <c r="G42" s="12">
        <v>3.8077867287402993</v>
      </c>
      <c r="H42" s="12">
        <v>7.1570589282505672</v>
      </c>
      <c r="I42" s="12">
        <v>3.3492721995102679</v>
      </c>
      <c r="J42" s="26">
        <v>79.829875289906695</v>
      </c>
      <c r="K42" s="12">
        <v>274.94395826606467</v>
      </c>
      <c r="L42" s="12">
        <v>62.618274500555351</v>
      </c>
      <c r="N42" s="2">
        <v>53610.853249900501</v>
      </c>
    </row>
    <row r="43" spans="1:14" x14ac:dyDescent="0.25">
      <c r="A43" s="27">
        <v>22416</v>
      </c>
      <c r="B43" s="2">
        <v>88130.131873037462</v>
      </c>
      <c r="C43" s="2">
        <v>85473.944635967637</v>
      </c>
      <c r="D43" s="12">
        <v>5.93010752688172</v>
      </c>
      <c r="E43" s="12">
        <v>6.4233333333333311</v>
      </c>
      <c r="F43" s="12">
        <v>0.49322580645161107</v>
      </c>
      <c r="G43" s="12">
        <v>4.047101406067541</v>
      </c>
      <c r="H43" s="12">
        <v>7.516373605577809</v>
      </c>
      <c r="I43" s="12">
        <v>3.469272199510268</v>
      </c>
      <c r="J43" s="26">
        <v>79.983845947637874</v>
      </c>
      <c r="K43" s="12">
        <v>284.52717533796306</v>
      </c>
      <c r="L43" s="12">
        <v>63.449605421736287</v>
      </c>
      <c r="N43" s="2">
        <v>55131.909952545415</v>
      </c>
    </row>
    <row r="44" spans="1:14" x14ac:dyDescent="0.25">
      <c r="A44" s="27">
        <v>22508</v>
      </c>
      <c r="B44" s="2">
        <v>86301.236908490857</v>
      </c>
      <c r="C44" s="2">
        <v>86807.294080743537</v>
      </c>
      <c r="D44" s="12">
        <v>6.5</v>
      </c>
      <c r="E44" s="12">
        <v>6.9566666666666643</v>
      </c>
      <c r="F44" s="12">
        <v>0.45666666666666433</v>
      </c>
      <c r="G44" s="12">
        <v>4.3447427538687977</v>
      </c>
      <c r="H44" s="12">
        <v>8.0040149533790661</v>
      </c>
      <c r="I44" s="12">
        <v>3.6592721995102684</v>
      </c>
      <c r="J44" s="26">
        <v>82.282998135420186</v>
      </c>
      <c r="K44" s="12">
        <v>262.80356631008721</v>
      </c>
      <c r="L44" s="12">
        <v>66.085986199202495</v>
      </c>
      <c r="N44" s="2">
        <v>52311.511362097794</v>
      </c>
    </row>
    <row r="45" spans="1:14" x14ac:dyDescent="0.25">
      <c r="A45" s="27">
        <v>22600</v>
      </c>
      <c r="B45" s="2">
        <v>87135.264460508261</v>
      </c>
      <c r="C45" s="2">
        <v>87965.964039703846</v>
      </c>
      <c r="D45" s="12">
        <v>6.5</v>
      </c>
      <c r="E45" s="12">
        <v>7.096666666666664</v>
      </c>
      <c r="F45" s="12">
        <v>0.59666666666666401</v>
      </c>
      <c r="G45" s="12">
        <v>4.3718529765986665</v>
      </c>
      <c r="H45" s="12">
        <v>8.0211251761089351</v>
      </c>
      <c r="I45" s="12">
        <v>3.6492721995102686</v>
      </c>
      <c r="J45" s="26">
        <v>82.916466485136112</v>
      </c>
      <c r="K45" s="12">
        <v>248.55630635369579</v>
      </c>
      <c r="L45" s="12">
        <v>69.62768028653295</v>
      </c>
      <c r="N45" s="2">
        <v>53013.856974086171</v>
      </c>
    </row>
    <row r="46" spans="1:14" x14ac:dyDescent="0.25">
      <c r="A46" s="27">
        <v>22692</v>
      </c>
      <c r="B46" s="2">
        <v>90863.950687204211</v>
      </c>
      <c r="C46" s="2">
        <v>90474.434087745831</v>
      </c>
      <c r="D46" s="12">
        <v>6.5</v>
      </c>
      <c r="E46" s="12">
        <v>7.1866666666666639</v>
      </c>
      <c r="F46" s="12">
        <v>0.68666666666666387</v>
      </c>
      <c r="G46" s="12">
        <v>4.2301865845400846</v>
      </c>
      <c r="H46" s="12">
        <v>7.8994587840503527</v>
      </c>
      <c r="I46" s="12">
        <v>3.6692721995102682</v>
      </c>
      <c r="J46" s="26">
        <v>81.971821899532415</v>
      </c>
      <c r="K46" s="12">
        <v>277.99559896496442</v>
      </c>
      <c r="L46" s="12">
        <v>68.682535365870194</v>
      </c>
      <c r="N46" s="2">
        <v>56964.694253504385</v>
      </c>
    </row>
    <row r="47" spans="1:14" x14ac:dyDescent="0.25">
      <c r="A47" s="27">
        <v>22781</v>
      </c>
      <c r="B47" s="2">
        <v>90209.653929708002</v>
      </c>
      <c r="C47" s="2">
        <v>91007.478809861219</v>
      </c>
      <c r="D47" s="12">
        <v>6.5</v>
      </c>
      <c r="E47" s="12">
        <v>7.2099999999999973</v>
      </c>
      <c r="F47" s="12">
        <v>0.7099999999999973</v>
      </c>
      <c r="G47" s="12">
        <v>4.2369761723925796</v>
      </c>
      <c r="H47" s="12">
        <v>7.9162483719028485</v>
      </c>
      <c r="I47" s="12">
        <v>3.6792721995102688</v>
      </c>
      <c r="J47" s="26">
        <v>82.608069145856092</v>
      </c>
      <c r="K47" s="12">
        <v>267.16494181353551</v>
      </c>
      <c r="L47" s="12">
        <v>67.703702308677322</v>
      </c>
      <c r="N47" s="2">
        <v>59292.41426945306</v>
      </c>
    </row>
    <row r="48" spans="1:14" x14ac:dyDescent="0.25">
      <c r="A48" s="27">
        <v>22873</v>
      </c>
      <c r="B48" s="2">
        <v>90195.014474059513</v>
      </c>
      <c r="C48" s="2">
        <v>93758.984340303999</v>
      </c>
      <c r="D48" s="12">
        <v>6.5</v>
      </c>
      <c r="E48" s="12">
        <v>7.1733333333333311</v>
      </c>
      <c r="F48" s="12">
        <v>0.67333333333333112</v>
      </c>
      <c r="G48" s="12">
        <v>4.2437657602450738</v>
      </c>
      <c r="H48" s="12">
        <v>7.9330379597553424</v>
      </c>
      <c r="I48" s="12">
        <v>3.6892721995102686</v>
      </c>
      <c r="J48" s="26">
        <v>83.423284611651198</v>
      </c>
      <c r="K48" s="12">
        <v>255.78787628540232</v>
      </c>
      <c r="L48" s="12">
        <v>69.857355034099939</v>
      </c>
      <c r="N48" s="2">
        <v>56725.411274856466</v>
      </c>
    </row>
    <row r="49" spans="1:14" x14ac:dyDescent="0.25">
      <c r="A49" s="27">
        <v>22965</v>
      </c>
      <c r="B49" s="2">
        <v>89649.778987016965</v>
      </c>
      <c r="C49" s="2">
        <v>92941.660366137265</v>
      </c>
      <c r="D49" s="12">
        <v>6.5</v>
      </c>
      <c r="E49" s="12">
        <v>7.2466666666666635</v>
      </c>
      <c r="F49" s="12">
        <v>0.74666666666666348</v>
      </c>
      <c r="G49" s="12">
        <v>4.2605553480975678</v>
      </c>
      <c r="H49" s="12">
        <v>7.9498275476078364</v>
      </c>
      <c r="I49" s="12">
        <v>3.6892721995102686</v>
      </c>
      <c r="J49" s="26">
        <v>87.404407866562636</v>
      </c>
      <c r="K49" s="12">
        <v>233.02630920669642</v>
      </c>
      <c r="L49" s="12">
        <v>71.624726095590873</v>
      </c>
      <c r="N49" s="2">
        <v>52227.091350228817</v>
      </c>
    </row>
    <row r="50" spans="1:14" x14ac:dyDescent="0.25">
      <c r="A50" s="27">
        <v>23057</v>
      </c>
      <c r="B50" s="2">
        <v>93350.632956072339</v>
      </c>
      <c r="C50" s="2">
        <v>96965.504234464403</v>
      </c>
      <c r="D50" s="12">
        <v>6.5</v>
      </c>
      <c r="E50" s="12">
        <v>7.3366666666666633</v>
      </c>
      <c r="F50" s="12">
        <v>0.83666666666666334</v>
      </c>
      <c r="G50" s="12">
        <v>4.2006618250445875</v>
      </c>
      <c r="H50" s="12">
        <v>7.8799340245548555</v>
      </c>
      <c r="I50" s="12">
        <v>3.679272199510268</v>
      </c>
      <c r="J50" s="26">
        <v>85.871736369987289</v>
      </c>
      <c r="K50" s="12">
        <v>236.80804378896099</v>
      </c>
      <c r="L50" s="12">
        <v>71.297662831632309</v>
      </c>
      <c r="N50" s="2">
        <v>54300.431469902171</v>
      </c>
    </row>
    <row r="51" spans="1:14" x14ac:dyDescent="0.25">
      <c r="A51" s="27">
        <v>23146</v>
      </c>
      <c r="B51" s="2">
        <v>93304.147919705661</v>
      </c>
      <c r="C51" s="2">
        <v>98513.826877322601</v>
      </c>
      <c r="D51" s="12">
        <v>6.5</v>
      </c>
      <c r="E51" s="12">
        <v>7.3599999999999968</v>
      </c>
      <c r="F51" s="12">
        <v>0.85999999999999677</v>
      </c>
      <c r="G51" s="12">
        <v>4.2189720743520658</v>
      </c>
      <c r="H51" s="12">
        <v>7.888244273862334</v>
      </c>
      <c r="I51" s="12">
        <v>3.6692721995102682</v>
      </c>
      <c r="J51" s="26">
        <v>86.455302517393548</v>
      </c>
      <c r="K51" s="12">
        <v>234.25548649495892</v>
      </c>
      <c r="L51" s="12">
        <v>70.682665210259117</v>
      </c>
      <c r="N51" s="2">
        <v>55227.790126489446</v>
      </c>
    </row>
    <row r="52" spans="1:14" x14ac:dyDescent="0.25">
      <c r="A52" s="27">
        <v>23238</v>
      </c>
      <c r="B52" s="2">
        <v>93315.205709753325</v>
      </c>
      <c r="C52" s="2">
        <v>103823.82069298871</v>
      </c>
      <c r="D52" s="12">
        <v>6.2634408602150531</v>
      </c>
      <c r="E52" s="12">
        <v>7.0166666666666631</v>
      </c>
      <c r="F52" s="12">
        <v>0.75322580645160997</v>
      </c>
      <c r="G52" s="12">
        <v>4.2112158416650853</v>
      </c>
      <c r="H52" s="12">
        <v>7.6804880411753533</v>
      </c>
      <c r="I52" s="12">
        <v>3.469272199510268</v>
      </c>
      <c r="J52" s="26">
        <v>86.991453852920884</v>
      </c>
      <c r="K52" s="12">
        <v>242.8035818159683</v>
      </c>
      <c r="L52" s="12">
        <v>74.302513164892602</v>
      </c>
      <c r="N52" s="2">
        <v>56808.819665596544</v>
      </c>
    </row>
    <row r="53" spans="1:14" x14ac:dyDescent="0.25">
      <c r="A53" s="27">
        <v>23330</v>
      </c>
      <c r="B53" s="2">
        <v>95095.688896735373</v>
      </c>
      <c r="C53" s="2">
        <v>107229.2736530907</v>
      </c>
      <c r="D53" s="12">
        <v>5.7333333333333334</v>
      </c>
      <c r="E53" s="12">
        <v>6.5833333333333313</v>
      </c>
      <c r="F53" s="12">
        <v>0.84999999999999787</v>
      </c>
      <c r="G53" s="12">
        <v>4.2306341242135614</v>
      </c>
      <c r="H53" s="12">
        <v>7.2899063237238302</v>
      </c>
      <c r="I53" s="12">
        <v>3.0592721995102687</v>
      </c>
      <c r="J53" s="26">
        <v>86.244937725415213</v>
      </c>
      <c r="K53" s="12">
        <v>252.19837649943378</v>
      </c>
      <c r="L53" s="12">
        <v>79.121486759563126</v>
      </c>
      <c r="N53" s="2">
        <v>58598.302118823696</v>
      </c>
    </row>
    <row r="54" spans="1:14" x14ac:dyDescent="0.25">
      <c r="A54" s="27">
        <v>23422</v>
      </c>
      <c r="B54" s="2">
        <v>98908.460757389403</v>
      </c>
      <c r="C54" s="2">
        <v>110231.19529247815</v>
      </c>
      <c r="D54" s="12">
        <v>5.5</v>
      </c>
      <c r="E54" s="12">
        <v>6.469999999999998</v>
      </c>
      <c r="F54" s="12">
        <v>0.96999999999999797</v>
      </c>
      <c r="G54" s="12">
        <v>4.2286278213831787</v>
      </c>
      <c r="H54" s="12">
        <v>7.5679000208934468</v>
      </c>
      <c r="I54" s="12">
        <v>3.3392721995102681</v>
      </c>
      <c r="J54" s="26">
        <v>85.343230343140917</v>
      </c>
      <c r="K54" s="12">
        <v>279.05158429466957</v>
      </c>
      <c r="L54" s="12">
        <v>77.886454630275381</v>
      </c>
      <c r="N54" s="2">
        <v>60768.958530828517</v>
      </c>
    </row>
    <row r="55" spans="1:14" x14ac:dyDescent="0.25">
      <c r="A55" s="27">
        <v>23512</v>
      </c>
      <c r="B55" s="2">
        <v>101683.62134230023</v>
      </c>
      <c r="C55" s="2">
        <v>111397.27792434843</v>
      </c>
      <c r="D55" s="12">
        <v>5.7222222222222223</v>
      </c>
      <c r="E55" s="12">
        <v>7.176666666666665</v>
      </c>
      <c r="F55" s="12">
        <v>1.4544444444444427</v>
      </c>
      <c r="G55" s="12">
        <v>4.4545371666545845</v>
      </c>
      <c r="H55" s="12">
        <v>7.7538093661648535</v>
      </c>
      <c r="I55" s="12">
        <v>3.299272199510269</v>
      </c>
      <c r="J55" s="26">
        <v>86.118762475449003</v>
      </c>
      <c r="K55" s="12">
        <v>279.16819333201761</v>
      </c>
      <c r="L55" s="12">
        <v>76.775755152530039</v>
      </c>
      <c r="N55" s="2">
        <v>61310.558952955311</v>
      </c>
    </row>
    <row r="56" spans="1:14" x14ac:dyDescent="0.25">
      <c r="A56" s="27">
        <v>23604</v>
      </c>
      <c r="B56" s="2">
        <v>102140.37542196308</v>
      </c>
      <c r="C56" s="2">
        <v>114613.83386267301</v>
      </c>
      <c r="D56" s="12">
        <v>6.5</v>
      </c>
      <c r="E56" s="12">
        <v>7.4833333333333307</v>
      </c>
      <c r="F56" s="12">
        <v>0.98333333333333073</v>
      </c>
      <c r="G56" s="12">
        <v>4.9458801996708113</v>
      </c>
      <c r="H56" s="12">
        <v>8.5151523991810798</v>
      </c>
      <c r="I56" s="12">
        <v>3.5692721995102685</v>
      </c>
      <c r="J56" s="26">
        <v>86.904532874916072</v>
      </c>
      <c r="K56" s="12">
        <v>268.15341314754835</v>
      </c>
      <c r="L56" s="12">
        <v>79.17989697388019</v>
      </c>
      <c r="N56" s="2">
        <v>62028.522207448535</v>
      </c>
    </row>
    <row r="57" spans="1:14" x14ac:dyDescent="0.25">
      <c r="A57" s="27">
        <v>23696</v>
      </c>
      <c r="B57" s="2">
        <v>104312.33377220553</v>
      </c>
      <c r="C57" s="2">
        <v>116672.36702964081</v>
      </c>
      <c r="D57" s="12">
        <v>6.5</v>
      </c>
      <c r="E57" s="12">
        <v>7.6133333333333306</v>
      </c>
      <c r="F57" s="12">
        <v>1.1133333333333306</v>
      </c>
      <c r="G57" s="12">
        <v>4.9724386775667266</v>
      </c>
      <c r="H57" s="12">
        <v>8.5417108770769943</v>
      </c>
      <c r="I57" s="12">
        <v>3.5692721995102676</v>
      </c>
      <c r="J57" s="26">
        <v>86.639496616978775</v>
      </c>
      <c r="K57" s="12">
        <v>255.13903627156651</v>
      </c>
      <c r="L57" s="12">
        <v>84.013583214489358</v>
      </c>
      <c r="N57" s="2">
        <v>64409.940119222287</v>
      </c>
    </row>
    <row r="58" spans="1:14" x14ac:dyDescent="0.25">
      <c r="A58" s="27">
        <v>23788</v>
      </c>
      <c r="B58" s="2">
        <v>109269.27718016916</v>
      </c>
      <c r="C58" s="2">
        <v>118971.2905871572</v>
      </c>
      <c r="D58" s="12">
        <v>6.5</v>
      </c>
      <c r="E58" s="12">
        <v>7.6833333333333309</v>
      </c>
      <c r="F58" s="12">
        <v>1.1833333333333309</v>
      </c>
      <c r="G58" s="12">
        <v>4.8461644502914982</v>
      </c>
      <c r="H58" s="12">
        <v>8.4354366498017672</v>
      </c>
      <c r="I58" s="12">
        <v>3.589272199510269</v>
      </c>
      <c r="J58" s="26">
        <v>86.51592136271195</v>
      </c>
      <c r="K58" s="12">
        <v>288.39260825175376</v>
      </c>
      <c r="L58" s="12">
        <v>81.477171774972703</v>
      </c>
      <c r="N58" s="2">
        <v>69810.754136710675</v>
      </c>
    </row>
    <row r="59" spans="1:14" x14ac:dyDescent="0.25">
      <c r="A59" s="27">
        <v>23877</v>
      </c>
      <c r="B59" s="2">
        <v>108749.93992148527</v>
      </c>
      <c r="C59" s="2">
        <v>121200.11080141336</v>
      </c>
      <c r="D59" s="12">
        <v>6.5</v>
      </c>
      <c r="E59" s="12">
        <v>8.5133333333333301</v>
      </c>
      <c r="F59" s="12">
        <v>2.0133333333333301</v>
      </c>
      <c r="G59" s="12">
        <v>4.8523021276430498</v>
      </c>
      <c r="H59" s="12">
        <v>8.4615743271533184</v>
      </c>
      <c r="I59" s="12">
        <v>3.6092721995102686</v>
      </c>
      <c r="J59" s="26">
        <v>87.620265149367086</v>
      </c>
      <c r="K59" s="12">
        <v>271.49862201781843</v>
      </c>
      <c r="L59" s="12">
        <v>79.12601624741788</v>
      </c>
      <c r="N59" s="2">
        <v>64811.393338010348</v>
      </c>
    </row>
    <row r="60" spans="1:14" x14ac:dyDescent="0.25">
      <c r="A60" s="27">
        <v>23969</v>
      </c>
      <c r="B60" s="2">
        <v>106431.48865516709</v>
      </c>
      <c r="C60" s="2">
        <v>124585.88563412493</v>
      </c>
      <c r="D60" s="12">
        <v>6.5</v>
      </c>
      <c r="E60" s="12">
        <v>8.8666666666666654</v>
      </c>
      <c r="F60" s="12">
        <v>2.3666666666666654</v>
      </c>
      <c r="G60" s="12">
        <v>4.8584398049945978</v>
      </c>
      <c r="H60" s="12">
        <v>8.487712004504866</v>
      </c>
      <c r="I60" s="12">
        <v>3.6292721995102681</v>
      </c>
      <c r="J60" s="26">
        <v>88.722970456367023</v>
      </c>
      <c r="K60" s="12">
        <v>249.55363390030095</v>
      </c>
      <c r="L60" s="12">
        <v>81.434827325557748</v>
      </c>
      <c r="N60" s="2">
        <v>63779.979255355523</v>
      </c>
    </row>
    <row r="61" spans="1:14" x14ac:dyDescent="0.25">
      <c r="A61" s="27">
        <v>24061</v>
      </c>
      <c r="B61" s="2">
        <v>106982.30344615271</v>
      </c>
      <c r="C61" s="2">
        <v>127935.34962201508</v>
      </c>
      <c r="D61" s="12">
        <v>6.5</v>
      </c>
      <c r="E61" s="12">
        <v>8.7433333333333305</v>
      </c>
      <c r="F61" s="12">
        <v>2.2433333333333305</v>
      </c>
      <c r="G61" s="12">
        <v>4.8745774823461501</v>
      </c>
      <c r="H61" s="12">
        <v>8.5138496818564189</v>
      </c>
      <c r="I61" s="12">
        <v>3.6392721995102688</v>
      </c>
      <c r="J61" s="26">
        <v>89.445626391285913</v>
      </c>
      <c r="K61" s="12">
        <v>255.38774009637123</v>
      </c>
      <c r="L61" s="12">
        <v>86.851639241098937</v>
      </c>
      <c r="N61" s="2">
        <v>65810.453490616463</v>
      </c>
    </row>
    <row r="62" spans="1:14" x14ac:dyDescent="0.25">
      <c r="A62" s="27">
        <v>24153</v>
      </c>
      <c r="B62" s="2">
        <v>109928.04971229327</v>
      </c>
      <c r="C62" s="2">
        <v>127762.89565504061</v>
      </c>
      <c r="D62" s="12">
        <v>6.5</v>
      </c>
      <c r="E62" s="12">
        <v>8.7599999999999962</v>
      </c>
      <c r="F62" s="12">
        <v>2.2599999999999962</v>
      </c>
      <c r="G62" s="12">
        <v>4.9660226342784837</v>
      </c>
      <c r="H62" s="12">
        <v>8.6252948337887521</v>
      </c>
      <c r="I62" s="12">
        <v>3.6592721995102684</v>
      </c>
      <c r="J62" s="26">
        <v>90.044095477910489</v>
      </c>
      <c r="K62" s="12">
        <v>269.05786264927769</v>
      </c>
      <c r="L62" s="12">
        <v>84.702752635114877</v>
      </c>
      <c r="N62" s="2">
        <v>66868.467889547872</v>
      </c>
    </row>
    <row r="63" spans="1:14" x14ac:dyDescent="0.25">
      <c r="A63" s="27">
        <v>24242</v>
      </c>
      <c r="B63" s="2">
        <v>110803.10761656046</v>
      </c>
      <c r="C63" s="2">
        <v>128093.05199971519</v>
      </c>
      <c r="D63" s="12">
        <v>6.5</v>
      </c>
      <c r="E63" s="12">
        <v>8.9199999999999964</v>
      </c>
      <c r="F63" s="12">
        <v>2.4199999999999964</v>
      </c>
      <c r="G63" s="12">
        <v>4.971192016228315</v>
      </c>
      <c r="H63" s="12">
        <v>8.6604642157385836</v>
      </c>
      <c r="I63" s="12">
        <v>3.6892721995102686</v>
      </c>
      <c r="J63" s="26">
        <v>91.331216287184091</v>
      </c>
      <c r="K63" s="12">
        <v>275.05001081084998</v>
      </c>
      <c r="L63" s="12">
        <v>83.393414999444744</v>
      </c>
      <c r="N63" s="2">
        <v>68096.633659331826</v>
      </c>
    </row>
    <row r="64" spans="1:14" x14ac:dyDescent="0.25">
      <c r="A64" s="27">
        <v>24334</v>
      </c>
      <c r="B64" s="2">
        <v>113535.5097446085</v>
      </c>
      <c r="C64" s="2">
        <v>131673.4331952504</v>
      </c>
      <c r="D64" s="12">
        <v>6.5</v>
      </c>
      <c r="E64" s="12">
        <v>9.0999999999999961</v>
      </c>
      <c r="F64" s="12">
        <v>2.5999999999999961</v>
      </c>
      <c r="G64" s="12">
        <v>4.9751537436656061</v>
      </c>
      <c r="H64" s="12">
        <v>8.7044259431758739</v>
      </c>
      <c r="I64" s="12">
        <v>3.7292721995102678</v>
      </c>
      <c r="J64" s="26">
        <v>91.001874748403026</v>
      </c>
      <c r="K64" s="12">
        <v>255.33033838873379</v>
      </c>
      <c r="L64" s="12">
        <v>87.062878725168474</v>
      </c>
      <c r="N64" s="2">
        <v>67954.778513621452</v>
      </c>
    </row>
    <row r="65" spans="1:14" x14ac:dyDescent="0.25">
      <c r="A65" s="27">
        <v>24426</v>
      </c>
      <c r="B65" s="2">
        <v>115699.45706750704</v>
      </c>
      <c r="C65" s="2">
        <v>132972.22876263552</v>
      </c>
      <c r="D65" s="12">
        <v>6.5</v>
      </c>
      <c r="E65" s="12">
        <v>8.9966666666666644</v>
      </c>
      <c r="F65" s="12">
        <v>2.4966666666666644</v>
      </c>
      <c r="G65" s="12">
        <v>4.9891154711028953</v>
      </c>
      <c r="H65" s="12">
        <v>8.7483876706131642</v>
      </c>
      <c r="I65" s="12">
        <v>3.7592721995102689</v>
      </c>
      <c r="J65" s="26">
        <v>91.512282664123518</v>
      </c>
      <c r="K65" s="12">
        <v>232.76279554760225</v>
      </c>
      <c r="L65" s="12">
        <v>91.366113500452954</v>
      </c>
      <c r="N65" s="2">
        <v>68252.59490863861</v>
      </c>
    </row>
    <row r="66" spans="1:14" x14ac:dyDescent="0.25">
      <c r="A66" s="27">
        <v>24518</v>
      </c>
      <c r="B66" s="2">
        <v>121044.47078719131</v>
      </c>
      <c r="C66" s="2">
        <v>134136.86435079304</v>
      </c>
      <c r="D66" s="12">
        <v>6.5</v>
      </c>
      <c r="E66" s="12">
        <v>8.9499999999999975</v>
      </c>
      <c r="F66" s="12">
        <v>2.4499999999999975</v>
      </c>
      <c r="G66" s="12">
        <v>5.3798238155371818</v>
      </c>
      <c r="H66" s="12">
        <v>9.1790960150474508</v>
      </c>
      <c r="I66" s="12">
        <v>3.799272199510269</v>
      </c>
      <c r="J66" s="26">
        <v>91.446818737389094</v>
      </c>
      <c r="K66" s="12">
        <v>229.86715047777224</v>
      </c>
      <c r="L66" s="12">
        <v>86.832421844226317</v>
      </c>
      <c r="N66" s="2">
        <v>69461.230820658995</v>
      </c>
    </row>
    <row r="67" spans="1:14" x14ac:dyDescent="0.25">
      <c r="A67" s="27">
        <v>24607</v>
      </c>
      <c r="B67" s="2">
        <v>121407.22565645791</v>
      </c>
      <c r="C67" s="2">
        <v>135928.8120581109</v>
      </c>
      <c r="D67" s="12">
        <v>6.5</v>
      </c>
      <c r="E67" s="12">
        <v>8.9666666666666632</v>
      </c>
      <c r="F67" s="12">
        <v>2.4666666666666632</v>
      </c>
      <c r="G67" s="12">
        <v>5.3948918942058652</v>
      </c>
      <c r="H67" s="12">
        <v>9.2341640937161333</v>
      </c>
      <c r="I67" s="12">
        <v>3.8392721995102681</v>
      </c>
      <c r="J67" s="26">
        <v>92.187552055802229</v>
      </c>
      <c r="K67" s="12">
        <v>215.13562426473655</v>
      </c>
      <c r="L67" s="12">
        <v>88.709745205659374</v>
      </c>
      <c r="N67" s="2">
        <v>72310.845698073143</v>
      </c>
    </row>
    <row r="68" spans="1:14" x14ac:dyDescent="0.25">
      <c r="A68" s="27">
        <v>24699</v>
      </c>
      <c r="B68" s="2">
        <v>114530.36284915113</v>
      </c>
      <c r="C68" s="2">
        <v>131851.70826592756</v>
      </c>
      <c r="D68" s="12">
        <v>6.5</v>
      </c>
      <c r="E68" s="12">
        <v>9.3933333333333291</v>
      </c>
      <c r="F68" s="12">
        <v>2.8933333333333291</v>
      </c>
      <c r="G68" s="12">
        <v>5.4199599728745493</v>
      </c>
      <c r="H68" s="12">
        <v>9.2892321723848177</v>
      </c>
      <c r="I68" s="12">
        <v>3.8692721995102684</v>
      </c>
      <c r="J68" s="26">
        <v>97.645879587000749</v>
      </c>
      <c r="K68" s="12">
        <v>184.27659744332493</v>
      </c>
      <c r="L68" s="12">
        <v>85.769610569594661</v>
      </c>
      <c r="N68" s="2">
        <v>66670.693684609287</v>
      </c>
    </row>
    <row r="69" spans="1:14" x14ac:dyDescent="0.25">
      <c r="A69" s="27">
        <v>24791</v>
      </c>
      <c r="B69" s="2">
        <v>114663.58063124865</v>
      </c>
      <c r="C69" s="2">
        <v>134147.06657576418</v>
      </c>
      <c r="D69" s="12">
        <v>6.639784946236559</v>
      </c>
      <c r="E69" s="12">
        <v>9.3866666666666632</v>
      </c>
      <c r="F69" s="12">
        <v>2.7468817204301041</v>
      </c>
      <c r="G69" s="12">
        <v>5.4568081826577055</v>
      </c>
      <c r="H69" s="12">
        <v>9.4360803821679742</v>
      </c>
      <c r="I69" s="12">
        <v>3.9792721995102687</v>
      </c>
      <c r="J69" s="26">
        <v>96.233708015542405</v>
      </c>
      <c r="K69" s="12">
        <v>190.00707636545405</v>
      </c>
      <c r="L69" s="12">
        <v>86.930933076700896</v>
      </c>
      <c r="N69" s="2">
        <v>67943.294281130875</v>
      </c>
    </row>
    <row r="70" spans="1:14" x14ac:dyDescent="0.25">
      <c r="A70" s="27">
        <v>24883</v>
      </c>
      <c r="B70" s="2">
        <v>118221.84635610566</v>
      </c>
      <c r="C70" s="2">
        <v>135343.72390593824</v>
      </c>
      <c r="D70" s="12">
        <v>7.43010752688172</v>
      </c>
      <c r="E70" s="12">
        <v>9.0999999999999961</v>
      </c>
      <c r="F70" s="12">
        <v>1.669892473118276</v>
      </c>
      <c r="G70" s="12">
        <v>5.4221514541237035</v>
      </c>
      <c r="H70" s="12">
        <v>9.5214236536339723</v>
      </c>
      <c r="I70" s="12">
        <v>4.0992721995102688</v>
      </c>
      <c r="J70" s="26">
        <v>93.652956580217591</v>
      </c>
      <c r="K70" s="12">
        <v>190.30768379082048</v>
      </c>
      <c r="L70" s="12">
        <v>82.845876984968697</v>
      </c>
      <c r="N70" s="2">
        <v>73654.593241445036</v>
      </c>
    </row>
    <row r="71" spans="1:14" x14ac:dyDescent="0.25">
      <c r="A71" s="27">
        <v>24973</v>
      </c>
      <c r="B71" s="2">
        <v>116405.02491019001</v>
      </c>
      <c r="C71" s="2">
        <v>135281.06925898659</v>
      </c>
      <c r="D71" s="12">
        <v>6.8999999999999995</v>
      </c>
      <c r="E71" s="12">
        <v>9.0699999999999985</v>
      </c>
      <c r="F71" s="12">
        <v>2.169999999999999</v>
      </c>
      <c r="G71" s="12">
        <v>5.1795173077822403</v>
      </c>
      <c r="H71" s="12">
        <v>9.1787895072925085</v>
      </c>
      <c r="I71" s="12">
        <v>3.9992721995102682</v>
      </c>
      <c r="J71" s="26">
        <v>95.834216645408972</v>
      </c>
      <c r="K71" s="12">
        <v>191.86312784171861</v>
      </c>
      <c r="L71" s="12">
        <v>81.420001563821216</v>
      </c>
      <c r="N71" s="2">
        <v>68212.413347462643</v>
      </c>
    </row>
    <row r="72" spans="1:14" x14ac:dyDescent="0.25">
      <c r="A72" s="27">
        <v>25065</v>
      </c>
      <c r="B72" s="2">
        <v>117246.14509595348</v>
      </c>
      <c r="C72" s="2">
        <v>141102.09941626905</v>
      </c>
      <c r="D72" s="12">
        <v>6.317204301075269</v>
      </c>
      <c r="E72" s="12">
        <v>8.9966666666666626</v>
      </c>
      <c r="F72" s="12">
        <v>2.6794623655913936</v>
      </c>
      <c r="G72" s="12">
        <v>4.8368831614407766</v>
      </c>
      <c r="H72" s="12">
        <v>8.8361553609510448</v>
      </c>
      <c r="I72" s="12">
        <v>3.9992721995102682</v>
      </c>
      <c r="J72" s="26">
        <v>95.42179156066824</v>
      </c>
      <c r="K72" s="12">
        <v>194.92210466713072</v>
      </c>
      <c r="L72" s="12">
        <v>83.614791712857581</v>
      </c>
      <c r="N72" s="2">
        <v>68480.819038244023</v>
      </c>
    </row>
    <row r="73" spans="1:14" x14ac:dyDescent="0.25">
      <c r="A73" s="27">
        <v>25157</v>
      </c>
      <c r="B73" s="2">
        <v>119257.65125614539</v>
      </c>
      <c r="C73" s="2">
        <v>148848.09126726902</v>
      </c>
      <c r="D73" s="12">
        <v>6</v>
      </c>
      <c r="E73" s="12">
        <v>8.7933333333333294</v>
      </c>
      <c r="F73" s="12">
        <v>2.7933333333333294</v>
      </c>
      <c r="G73" s="12">
        <v>4.3729319419285808</v>
      </c>
      <c r="H73" s="12">
        <v>8.3222041414388492</v>
      </c>
      <c r="I73" s="12">
        <v>3.9492721995102684</v>
      </c>
      <c r="J73" s="26">
        <v>94.362423550759928</v>
      </c>
      <c r="K73" s="12">
        <v>201.93784177444988</v>
      </c>
      <c r="L73" s="12">
        <v>85.793997283636358</v>
      </c>
      <c r="N73" s="2">
        <v>71778.882821993568</v>
      </c>
    </row>
    <row r="74" spans="1:14" x14ac:dyDescent="0.25">
      <c r="A74" s="27">
        <v>25249</v>
      </c>
      <c r="B74" s="2">
        <v>123241.74670088757</v>
      </c>
      <c r="C74" s="2">
        <v>156064.70847166434</v>
      </c>
      <c r="D74" s="12">
        <v>6.010752688172043</v>
      </c>
      <c r="E74" s="12">
        <v>8.8833333333333311</v>
      </c>
      <c r="F74" s="12">
        <v>2.8725806451612881</v>
      </c>
      <c r="G74" s="12">
        <v>4.7661468802768985</v>
      </c>
      <c r="H74" s="12">
        <v>9.2479190797871684</v>
      </c>
      <c r="I74" s="12">
        <v>4.4817721995102699</v>
      </c>
      <c r="J74" s="26">
        <v>93.710310800571193</v>
      </c>
      <c r="K74" s="12">
        <v>227.55943657462043</v>
      </c>
      <c r="L74" s="12">
        <v>81.955621483840702</v>
      </c>
      <c r="N74" s="2">
        <v>76916.437995689528</v>
      </c>
    </row>
    <row r="75" spans="1:14" x14ac:dyDescent="0.25">
      <c r="A75" s="27">
        <v>25338</v>
      </c>
      <c r="B75" s="2">
        <v>127324.72909344958</v>
      </c>
      <c r="C75" s="2">
        <v>160673.03496732464</v>
      </c>
      <c r="D75" s="12">
        <v>8.0967741935483861</v>
      </c>
      <c r="E75" s="12">
        <v>9.5133333333333301</v>
      </c>
      <c r="F75" s="12">
        <v>1.416559139784944</v>
      </c>
      <c r="G75" s="12">
        <v>4.7661468802768985</v>
      </c>
      <c r="H75" s="12">
        <v>9.2479190797871684</v>
      </c>
      <c r="I75" s="12">
        <v>4.4817721995102699</v>
      </c>
      <c r="J75" s="26">
        <v>93.594742212304894</v>
      </c>
      <c r="K75" s="12">
        <v>219.6214675896897</v>
      </c>
      <c r="L75" s="12">
        <v>83.128764438129693</v>
      </c>
      <c r="N75" s="2">
        <v>80127.578426031352</v>
      </c>
    </row>
    <row r="76" spans="1:14" x14ac:dyDescent="0.25">
      <c r="A76" s="27">
        <v>25430</v>
      </c>
      <c r="B76" s="2">
        <v>130379.80436073194</v>
      </c>
      <c r="C76" s="2">
        <v>165205.75032604433</v>
      </c>
      <c r="D76" s="12">
        <v>9</v>
      </c>
      <c r="E76" s="12">
        <v>10.17333333333333</v>
      </c>
      <c r="F76" s="12">
        <v>1.1733333333333302</v>
      </c>
      <c r="G76" s="12">
        <v>7.2855135680539727</v>
      </c>
      <c r="H76" s="12">
        <v>11.767285767564243</v>
      </c>
      <c r="I76" s="12">
        <v>4.4817721995102699</v>
      </c>
      <c r="J76" s="26">
        <v>94.838492581750586</v>
      </c>
      <c r="K76" s="12">
        <v>195.61051534241761</v>
      </c>
      <c r="L76" s="12">
        <v>85.981010347561948</v>
      </c>
      <c r="N76" s="2">
        <v>75779.187697789734</v>
      </c>
    </row>
    <row r="77" spans="1:14" x14ac:dyDescent="0.25">
      <c r="A77" s="27">
        <v>25522</v>
      </c>
      <c r="B77" s="2">
        <v>131265.14002548472</v>
      </c>
      <c r="C77" s="2">
        <v>167692.02510075131</v>
      </c>
      <c r="D77" s="12">
        <v>9</v>
      </c>
      <c r="E77" s="12">
        <v>10.033333333333331</v>
      </c>
      <c r="F77" s="12">
        <v>1.0333333333333314</v>
      </c>
      <c r="G77" s="12">
        <v>8.3843862722971654</v>
      </c>
      <c r="H77" s="12">
        <v>12.866158471807436</v>
      </c>
      <c r="I77" s="12">
        <v>4.4817721995102708</v>
      </c>
      <c r="J77" s="26">
        <v>93.29283830056049</v>
      </c>
      <c r="K77" s="12">
        <v>194.99392812523732</v>
      </c>
      <c r="L77" s="12">
        <v>88.315377301646464</v>
      </c>
      <c r="N77" s="2">
        <v>77295.728623751318</v>
      </c>
    </row>
    <row r="78" spans="1:14" x14ac:dyDescent="0.25">
      <c r="A78" s="27">
        <v>25614</v>
      </c>
      <c r="B78" s="2">
        <v>133004.39027831194</v>
      </c>
      <c r="C78" s="2">
        <v>169034.24186075345</v>
      </c>
      <c r="D78" s="12">
        <v>9</v>
      </c>
      <c r="E78" s="12">
        <v>10.28</v>
      </c>
      <c r="F78" s="12">
        <v>1.2799999999999994</v>
      </c>
      <c r="G78" s="12">
        <v>6.8205484002262349</v>
      </c>
      <c r="H78" s="12">
        <v>12.022320599736505</v>
      </c>
      <c r="I78" s="12">
        <v>5.2017721995102697</v>
      </c>
      <c r="J78" s="12">
        <v>92.772759320048252</v>
      </c>
      <c r="K78" s="12">
        <v>196.37463013050487</v>
      </c>
      <c r="L78" s="12">
        <v>89.648491315500706</v>
      </c>
      <c r="N78" s="2">
        <v>79133.802365773401</v>
      </c>
    </row>
    <row r="79" spans="1:14" x14ac:dyDescent="0.25">
      <c r="A79" s="27">
        <v>25703</v>
      </c>
      <c r="B79" s="2">
        <v>132624.30177884395</v>
      </c>
      <c r="C79" s="2">
        <v>172114.86153348611</v>
      </c>
      <c r="D79" s="12">
        <v>9</v>
      </c>
      <c r="E79" s="12">
        <v>11.016666666666666</v>
      </c>
      <c r="F79" s="12">
        <v>2.0166666666666657</v>
      </c>
      <c r="G79" s="12">
        <v>6.8205484002262349</v>
      </c>
      <c r="H79" s="12">
        <v>12.022320599736505</v>
      </c>
      <c r="I79" s="12">
        <v>5.2017721995102697</v>
      </c>
      <c r="J79" s="12">
        <v>92.601599506768252</v>
      </c>
      <c r="K79" s="12">
        <v>182.07074364041071</v>
      </c>
      <c r="L79" s="12">
        <v>89.275583722763812</v>
      </c>
      <c r="N79" s="2">
        <v>85668.335510531921</v>
      </c>
    </row>
    <row r="80" spans="1:14" x14ac:dyDescent="0.25">
      <c r="A80" s="27">
        <v>25795</v>
      </c>
      <c r="B80" s="2">
        <v>129384.44514916207</v>
      </c>
      <c r="C80" s="2">
        <v>173527.01433408618</v>
      </c>
      <c r="D80" s="12">
        <v>9</v>
      </c>
      <c r="E80" s="12">
        <v>11.553333333333329</v>
      </c>
      <c r="F80" s="12">
        <v>2.5533333333333292</v>
      </c>
      <c r="G80" s="12">
        <v>6.8205484002262349</v>
      </c>
      <c r="H80" s="12">
        <v>12.022320599736505</v>
      </c>
      <c r="I80" s="12">
        <v>5.2017721995102697</v>
      </c>
      <c r="J80" s="12">
        <v>94.34631354207869</v>
      </c>
      <c r="K80" s="12">
        <v>163.6308653438349</v>
      </c>
      <c r="L80" s="12">
        <v>89.774782476187838</v>
      </c>
      <c r="N80" s="2">
        <v>78771.339519055065</v>
      </c>
    </row>
    <row r="81" spans="1:14" x14ac:dyDescent="0.25">
      <c r="A81" s="27">
        <v>25887</v>
      </c>
      <c r="B81" s="2">
        <v>130563.42780056823</v>
      </c>
      <c r="C81" s="2">
        <v>175575.16174898593</v>
      </c>
      <c r="D81" s="12">
        <v>9</v>
      </c>
      <c r="E81" s="12">
        <v>11.259999999999998</v>
      </c>
      <c r="F81" s="12">
        <v>2.259999999999998</v>
      </c>
      <c r="G81" s="12">
        <v>6.8205484002262349</v>
      </c>
      <c r="H81" s="12">
        <v>12.022320599736505</v>
      </c>
      <c r="I81" s="12">
        <v>5.2017721995102697</v>
      </c>
      <c r="J81" s="12">
        <v>94.246938396043973</v>
      </c>
      <c r="K81" s="12">
        <v>163.70519876010297</v>
      </c>
      <c r="L81" s="12">
        <v>92.923212237161877</v>
      </c>
      <c r="N81" s="2">
        <v>79745.481454998968</v>
      </c>
    </row>
    <row r="82" spans="1:14" x14ac:dyDescent="0.25">
      <c r="A82" s="27">
        <v>25979</v>
      </c>
      <c r="B82" s="2">
        <v>135300.12013779109</v>
      </c>
      <c r="C82" s="2">
        <v>180131.66672623198</v>
      </c>
      <c r="D82" s="12">
        <v>8.2043010752688179</v>
      </c>
      <c r="E82" s="12">
        <v>10.546666666666663</v>
      </c>
      <c r="F82" s="12">
        <v>2.3423655913978454</v>
      </c>
      <c r="G82" s="12">
        <v>6.5190775454995649</v>
      </c>
      <c r="H82" s="12">
        <v>11.890849745009834</v>
      </c>
      <c r="I82" s="12">
        <v>5.3717721995102696</v>
      </c>
      <c r="J82" s="12">
        <v>92.444835094047804</v>
      </c>
      <c r="K82" s="12">
        <v>163.61729558308284</v>
      </c>
      <c r="L82" s="12">
        <v>90.660948019854473</v>
      </c>
      <c r="N82" s="2">
        <v>80545.808468790929</v>
      </c>
    </row>
    <row r="83" spans="1:14" x14ac:dyDescent="0.25">
      <c r="A83" s="27">
        <v>26068</v>
      </c>
      <c r="B83" s="2">
        <v>131437.32197446912</v>
      </c>
      <c r="C83" s="2">
        <v>184522.34653045575</v>
      </c>
      <c r="D83" s="12">
        <v>7.5777777777777784</v>
      </c>
      <c r="E83" s="12">
        <v>10.676666666666662</v>
      </c>
      <c r="F83" s="12">
        <v>3.0988888888888839</v>
      </c>
      <c r="G83" s="12">
        <v>5.7567821664600007</v>
      </c>
      <c r="H83" s="12">
        <v>11.12855436597027</v>
      </c>
      <c r="I83" s="12">
        <v>5.3717721995102696</v>
      </c>
      <c r="J83" s="12">
        <v>92.336567557919579</v>
      </c>
      <c r="K83" s="12">
        <v>155.6098431570706</v>
      </c>
      <c r="L83" s="12">
        <v>89.436939359713136</v>
      </c>
      <c r="N83" s="2">
        <v>84688.741411885218</v>
      </c>
    </row>
    <row r="84" spans="1:14" x14ac:dyDescent="0.25">
      <c r="A84" s="27">
        <v>26160</v>
      </c>
      <c r="B84" s="2">
        <v>129625.91449948199</v>
      </c>
      <c r="C84" s="2">
        <v>190073.26436701359</v>
      </c>
      <c r="D84" s="12">
        <v>7.5</v>
      </c>
      <c r="E84" s="12">
        <v>10.503333333333332</v>
      </c>
      <c r="F84" s="12">
        <v>3.0033333333333321</v>
      </c>
      <c r="G84" s="12">
        <v>5.6631669444726853</v>
      </c>
      <c r="H84" s="12">
        <v>11.034939143982955</v>
      </c>
      <c r="I84" s="12">
        <v>5.3717721995102696</v>
      </c>
      <c r="J84" s="12">
        <v>91.715371987447938</v>
      </c>
      <c r="K84" s="12">
        <v>154.03610473758297</v>
      </c>
      <c r="L84" s="12">
        <v>90.758625554114062</v>
      </c>
      <c r="N84" s="2">
        <v>83440.225109135077</v>
      </c>
    </row>
    <row r="85" spans="1:14" x14ac:dyDescent="0.25">
      <c r="A85" s="27">
        <v>26252</v>
      </c>
      <c r="B85" s="2">
        <v>129237.03155434932</v>
      </c>
      <c r="C85" s="2">
        <v>194204.98788938194</v>
      </c>
      <c r="D85" s="12">
        <v>7.5</v>
      </c>
      <c r="E85" s="12">
        <v>10.093333333333332</v>
      </c>
      <c r="F85" s="12">
        <v>2.5933333333333319</v>
      </c>
      <c r="G85" s="12">
        <v>5.6631669444726853</v>
      </c>
      <c r="H85" s="12">
        <v>11.034939143982955</v>
      </c>
      <c r="I85" s="12">
        <v>5.3717721995102696</v>
      </c>
      <c r="J85" s="12">
        <v>91.846405776498273</v>
      </c>
      <c r="K85" s="12">
        <v>150.88606415868369</v>
      </c>
      <c r="L85" s="12">
        <v>93.975290896077794</v>
      </c>
      <c r="N85" s="2">
        <v>85685.877284215298</v>
      </c>
    </row>
    <row r="86" spans="1:14" x14ac:dyDescent="0.25">
      <c r="A86" s="27">
        <v>26344</v>
      </c>
      <c r="B86" s="2">
        <v>132544.27054122344</v>
      </c>
      <c r="C86" s="2">
        <v>198036.68918080482</v>
      </c>
      <c r="D86" s="12">
        <v>7.0483870967741931</v>
      </c>
      <c r="E86" s="12">
        <v>10.569999999999999</v>
      </c>
      <c r="F86" s="12">
        <v>3.5216129032258054</v>
      </c>
      <c r="G86" s="12">
        <v>5.2752532585899026</v>
      </c>
      <c r="H86" s="12">
        <v>10.977025458100172</v>
      </c>
      <c r="I86" s="12">
        <v>5.7017721995102697</v>
      </c>
      <c r="J86" s="12">
        <v>91.087289529701991</v>
      </c>
      <c r="K86" s="12">
        <v>166.81401169260363</v>
      </c>
      <c r="L86" s="12">
        <v>98.333189124085223</v>
      </c>
      <c r="N86" s="2">
        <v>84345.812844487111</v>
      </c>
    </row>
    <row r="87" spans="1:14" x14ac:dyDescent="0.25">
      <c r="A87" s="27">
        <v>26434</v>
      </c>
      <c r="B87" s="2">
        <v>132054.25600444549</v>
      </c>
      <c r="C87" s="2">
        <v>201512.42830702473</v>
      </c>
      <c r="D87" s="12">
        <v>7.0333333333333341</v>
      </c>
      <c r="E87" s="12">
        <v>10.379999999999997</v>
      </c>
      <c r="F87" s="12">
        <v>3.3466666666666631</v>
      </c>
      <c r="G87" s="12">
        <v>5.2542499352792511</v>
      </c>
      <c r="H87" s="12">
        <v>10.956022134789521</v>
      </c>
      <c r="I87" s="12">
        <v>5.7017721995102697</v>
      </c>
      <c r="J87" s="12">
        <v>91.504353006206017</v>
      </c>
      <c r="K87" s="12">
        <v>198.31707478964796</v>
      </c>
      <c r="L87" s="12">
        <v>100.74809928282488</v>
      </c>
      <c r="N87" s="2">
        <v>90325.704201219458</v>
      </c>
    </row>
    <row r="88" spans="1:14" x14ac:dyDescent="0.25">
      <c r="A88" s="27">
        <v>26526</v>
      </c>
      <c r="B88" s="2">
        <v>134213.24659294999</v>
      </c>
      <c r="C88" s="2">
        <v>207886.77280429669</v>
      </c>
      <c r="D88" s="12">
        <v>8</v>
      </c>
      <c r="E88" s="12">
        <v>10.379999999999997</v>
      </c>
      <c r="F88" s="12">
        <v>2.3799999999999972</v>
      </c>
      <c r="G88" s="12">
        <v>6.472442687296974</v>
      </c>
      <c r="H88" s="12">
        <v>12.174214886807244</v>
      </c>
      <c r="I88" s="12">
        <v>5.7017721995102697</v>
      </c>
      <c r="J88" s="12">
        <v>92.5140308032761</v>
      </c>
      <c r="K88" s="12">
        <v>200.07887393977643</v>
      </c>
      <c r="L88" s="12">
        <v>99.947553743823775</v>
      </c>
      <c r="N88" s="2">
        <v>90387.954070170439</v>
      </c>
    </row>
    <row r="89" spans="1:14" x14ac:dyDescent="0.25">
      <c r="A89" s="27">
        <v>26618</v>
      </c>
      <c r="B89" s="2">
        <v>135887.82207454302</v>
      </c>
      <c r="C89" s="2">
        <v>213167.3056041151</v>
      </c>
      <c r="D89" s="12">
        <v>7.0215053763440851</v>
      </c>
      <c r="E89" s="12">
        <v>10.276666666666664</v>
      </c>
      <c r="F89" s="12">
        <v>3.2551612903225786</v>
      </c>
      <c r="G89" s="12">
        <v>5.2402477197388162</v>
      </c>
      <c r="H89" s="12">
        <v>10.942019919249086</v>
      </c>
      <c r="I89" s="12">
        <v>5.7017721995102697</v>
      </c>
      <c r="J89" s="12">
        <v>94.179401706301732</v>
      </c>
      <c r="K89" s="12">
        <v>266.17637325227503</v>
      </c>
      <c r="L89" s="12">
        <v>102.28418866485356</v>
      </c>
      <c r="N89" s="2">
        <v>93105.321368655699</v>
      </c>
    </row>
    <row r="90" spans="1:14" x14ac:dyDescent="0.25">
      <c r="A90" s="27">
        <v>26710</v>
      </c>
      <c r="B90" s="2">
        <v>142136.32996562391</v>
      </c>
      <c r="C90" s="2">
        <v>220190.89470327226</v>
      </c>
      <c r="D90" s="12">
        <v>7</v>
      </c>
      <c r="E90" s="12">
        <v>11.286666666666664</v>
      </c>
      <c r="F90" s="12">
        <v>4.2866666666666635</v>
      </c>
      <c r="G90" s="12">
        <v>5.72110395578179</v>
      </c>
      <c r="H90" s="12">
        <v>11.412876155292059</v>
      </c>
      <c r="I90" s="12">
        <v>5.691772199510269</v>
      </c>
      <c r="J90" s="12">
        <v>94.795248092027762</v>
      </c>
      <c r="K90" s="12">
        <v>294.46069367606503</v>
      </c>
      <c r="L90" s="12">
        <v>105.31148402439219</v>
      </c>
      <c r="N90" s="2">
        <v>92219.631250043429</v>
      </c>
    </row>
    <row r="91" spans="1:14" x14ac:dyDescent="0.25">
      <c r="A91" s="27">
        <v>26799</v>
      </c>
      <c r="B91" s="2">
        <v>140724.2379805758</v>
      </c>
      <c r="C91" s="2">
        <v>221895.52697387326</v>
      </c>
      <c r="D91" s="12">
        <v>7</v>
      </c>
      <c r="E91" s="12">
        <v>11.143333333333331</v>
      </c>
      <c r="F91" s="12">
        <v>4.1433333333333309</v>
      </c>
      <c r="G91" s="12">
        <v>5.8095210879978039</v>
      </c>
      <c r="H91" s="12">
        <v>11.501293287508073</v>
      </c>
      <c r="I91" s="12">
        <v>5.691772199510269</v>
      </c>
      <c r="J91" s="12">
        <v>96.53390092134002</v>
      </c>
      <c r="K91" s="12">
        <v>305.74374495410734</v>
      </c>
      <c r="L91" s="12">
        <v>104.92810448063052</v>
      </c>
      <c r="N91" s="2">
        <v>96446.707673396231</v>
      </c>
    </row>
    <row r="92" spans="1:14" x14ac:dyDescent="0.25">
      <c r="A92" s="27">
        <v>26891</v>
      </c>
      <c r="B92" s="2">
        <v>142415.25308748402</v>
      </c>
      <c r="C92" s="2">
        <v>226520.41837648494</v>
      </c>
      <c r="D92" s="12">
        <v>7.8924731182795709</v>
      </c>
      <c r="E92" s="12">
        <v>12.109999999999998</v>
      </c>
      <c r="F92" s="12">
        <v>4.2175268817204268</v>
      </c>
      <c r="G92" s="12">
        <v>6.6936924101579534</v>
      </c>
      <c r="H92" s="12">
        <v>12.385464609668222</v>
      </c>
      <c r="I92" s="12">
        <v>5.691772199510269</v>
      </c>
      <c r="J92" s="12">
        <v>98.503727682154661</v>
      </c>
      <c r="K92" s="12">
        <v>283.00373964029791</v>
      </c>
      <c r="L92" s="12">
        <v>107.45014192613864</v>
      </c>
      <c r="N92" s="2">
        <v>92643.066102272714</v>
      </c>
    </row>
    <row r="93" spans="1:14" x14ac:dyDescent="0.25">
      <c r="A93" s="27">
        <v>26983</v>
      </c>
      <c r="B93" s="2">
        <v>140875.29635340965</v>
      </c>
      <c r="C93" s="2">
        <v>227572.99270992749</v>
      </c>
      <c r="D93" s="12">
        <v>8.1182795698924739</v>
      </c>
      <c r="E93" s="12">
        <v>12.626666666666665</v>
      </c>
      <c r="F93" s="12">
        <v>4.5083870967741912</v>
      </c>
      <c r="G93" s="12">
        <v>6.8705266745899829</v>
      </c>
      <c r="H93" s="12">
        <v>12.562298874100252</v>
      </c>
      <c r="I93" s="12">
        <v>5.691772199510269</v>
      </c>
      <c r="J93" s="12">
        <v>98.856387841502553</v>
      </c>
      <c r="K93" s="12">
        <v>238.96727212986085</v>
      </c>
      <c r="L93" s="12">
        <v>106.28017940334573</v>
      </c>
      <c r="N93" s="2">
        <v>97132.745356671745</v>
      </c>
    </row>
    <row r="94" spans="1:14" x14ac:dyDescent="0.25">
      <c r="A94" s="27">
        <v>27075</v>
      </c>
      <c r="B94" s="2">
        <v>144263.43525150316</v>
      </c>
      <c r="C94" s="2">
        <v>227251.50466421313</v>
      </c>
      <c r="D94" s="12">
        <v>9.763440860215054</v>
      </c>
      <c r="E94" s="12">
        <v>12.929999999999998</v>
      </c>
      <c r="F94" s="12">
        <v>3.166559139784944</v>
      </c>
      <c r="G94" s="12">
        <v>8.1491435055764949</v>
      </c>
      <c r="H94" s="12">
        <v>14.600915705086765</v>
      </c>
      <c r="I94" s="12">
        <v>6.4517721995102697</v>
      </c>
      <c r="J94" s="12">
        <v>96.468329405199356</v>
      </c>
      <c r="K94" s="12">
        <v>215.62831746654197</v>
      </c>
      <c r="L94" s="12">
        <v>102.30478707126809</v>
      </c>
      <c r="N94" s="2">
        <v>91087.925867510174</v>
      </c>
    </row>
    <row r="95" spans="1:14" x14ac:dyDescent="0.25">
      <c r="A95" s="27">
        <v>27164</v>
      </c>
      <c r="B95" s="2">
        <v>140498.03041382958</v>
      </c>
      <c r="C95" s="2">
        <v>227361.53584435073</v>
      </c>
      <c r="D95" s="12">
        <v>10</v>
      </c>
      <c r="E95" s="12">
        <v>14.619999999999997</v>
      </c>
      <c r="F95" s="12">
        <v>4.6199999999999974</v>
      </c>
      <c r="G95" s="12">
        <v>8.3316017756827154</v>
      </c>
      <c r="H95" s="12">
        <v>14.783373975192985</v>
      </c>
      <c r="I95" s="12">
        <v>6.4517721995102697</v>
      </c>
      <c r="J95" s="12">
        <v>99.318052758277744</v>
      </c>
      <c r="K95" s="12">
        <v>200.34732265354279</v>
      </c>
      <c r="L95" s="12">
        <v>95.166153907235554</v>
      </c>
      <c r="N95" s="2">
        <v>95193.827840122001</v>
      </c>
    </row>
    <row r="96" spans="1:14" x14ac:dyDescent="0.25">
      <c r="A96" s="27">
        <v>27256</v>
      </c>
      <c r="B96" s="2">
        <v>134344.90856591502</v>
      </c>
      <c r="C96" s="2">
        <v>228231.92277650823</v>
      </c>
      <c r="D96" s="12">
        <v>10</v>
      </c>
      <c r="E96" s="12">
        <v>14.51333333333333</v>
      </c>
      <c r="F96" s="12">
        <v>4.5133333333333301</v>
      </c>
      <c r="G96" s="12">
        <v>8.8789765860013787</v>
      </c>
      <c r="H96" s="12">
        <v>15.330748785511648</v>
      </c>
      <c r="I96" s="12">
        <v>6.4517721995102697</v>
      </c>
      <c r="J96" s="12">
        <v>101.4930343186516</v>
      </c>
      <c r="K96" s="12">
        <v>167.25547608400731</v>
      </c>
      <c r="L96" s="12">
        <v>92.753279629994339</v>
      </c>
      <c r="N96" s="2">
        <v>89402.212849510688</v>
      </c>
    </row>
    <row r="97" spans="1:14" x14ac:dyDescent="0.25">
      <c r="A97" s="27">
        <v>27348</v>
      </c>
      <c r="B97" s="2">
        <v>129768.38764547565</v>
      </c>
      <c r="C97" s="2">
        <v>227733.11431836587</v>
      </c>
      <c r="D97" s="12">
        <v>10</v>
      </c>
      <c r="E97" s="12">
        <v>14.303333333333329</v>
      </c>
      <c r="F97" s="12">
        <v>4.3033333333333292</v>
      </c>
      <c r="G97" s="12">
        <v>9.3351222612669318</v>
      </c>
      <c r="H97" s="12">
        <v>15.786894460777201</v>
      </c>
      <c r="I97" s="12">
        <v>6.4517721995102697</v>
      </c>
      <c r="J97" s="12">
        <v>102.93849107035773</v>
      </c>
      <c r="K97" s="12">
        <v>161.81905813795476</v>
      </c>
      <c r="L97" s="12">
        <v>95.822321103470472</v>
      </c>
      <c r="N97" s="2">
        <v>92629.819677873849</v>
      </c>
    </row>
    <row r="98" spans="1:14" x14ac:dyDescent="0.25">
      <c r="A98" s="27">
        <v>27440</v>
      </c>
      <c r="B98" s="2">
        <v>132081.66327300493</v>
      </c>
      <c r="C98" s="2">
        <v>230789.50450221964</v>
      </c>
      <c r="D98" s="12">
        <v>9.1397849462365599</v>
      </c>
      <c r="E98" s="12">
        <v>12.733333333333329</v>
      </c>
      <c r="F98" s="12">
        <v>3.593548387096769</v>
      </c>
      <c r="G98" s="12">
        <v>8.5599736583945081</v>
      </c>
      <c r="H98" s="12">
        <v>15.341745857904778</v>
      </c>
      <c r="I98" s="12">
        <v>6.7817721995102698</v>
      </c>
      <c r="J98" s="12">
        <v>102.43747891790123</v>
      </c>
      <c r="K98" s="12">
        <v>172.24187051921075</v>
      </c>
      <c r="L98" s="12">
        <v>100.88246743971563</v>
      </c>
      <c r="N98" s="2">
        <v>89550.726763617742</v>
      </c>
    </row>
    <row r="99" spans="1:14" x14ac:dyDescent="0.25">
      <c r="A99" s="27">
        <v>27529</v>
      </c>
      <c r="B99" s="2">
        <v>126861.96567061965</v>
      </c>
      <c r="C99" s="2">
        <v>236297.70899538553</v>
      </c>
      <c r="D99" s="12">
        <v>8.0666666666666664</v>
      </c>
      <c r="E99" s="12">
        <v>12.26333333333333</v>
      </c>
      <c r="F99" s="12">
        <v>4.1966666666666637</v>
      </c>
      <c r="G99" s="12">
        <v>7.2504787088995588</v>
      </c>
      <c r="H99" s="12">
        <v>14.032250908409829</v>
      </c>
      <c r="I99" s="12">
        <v>6.7817721995102698</v>
      </c>
      <c r="J99" s="12">
        <v>102.48264993007537</v>
      </c>
      <c r="K99" s="12">
        <v>189.4904063684148</v>
      </c>
      <c r="L99" s="12">
        <v>102.40593939416465</v>
      </c>
      <c r="N99" s="2">
        <v>94059.835032271862</v>
      </c>
    </row>
    <row r="100" spans="1:14" x14ac:dyDescent="0.25">
      <c r="A100" s="27">
        <v>27621</v>
      </c>
      <c r="B100" s="2">
        <v>123586.8609163706</v>
      </c>
      <c r="C100" s="2">
        <v>242303.46312431904</v>
      </c>
      <c r="D100" s="12">
        <v>7.758064516129032</v>
      </c>
      <c r="E100" s="12">
        <v>12.086666666666664</v>
      </c>
      <c r="F100" s="12">
        <v>4.3286021505376322</v>
      </c>
      <c r="G100" s="12">
        <v>6.5957312341520833</v>
      </c>
      <c r="H100" s="12">
        <v>13.377503433662353</v>
      </c>
      <c r="I100" s="12">
        <v>6.7817721995102698</v>
      </c>
      <c r="J100" s="12">
        <v>101.17131496148038</v>
      </c>
      <c r="K100" s="12">
        <v>186.7238624316696</v>
      </c>
      <c r="L100" s="12">
        <v>105.1691373256083</v>
      </c>
      <c r="N100" s="2">
        <v>91213.077694373118</v>
      </c>
    </row>
    <row r="101" spans="1:14" x14ac:dyDescent="0.25">
      <c r="A101" s="27">
        <v>27713</v>
      </c>
      <c r="B101" s="2">
        <v>127451.60760682859</v>
      </c>
      <c r="C101" s="2">
        <v>253544.16243380803</v>
      </c>
      <c r="D101" s="12">
        <v>7.5</v>
      </c>
      <c r="E101" s="12">
        <v>12.33333333333333</v>
      </c>
      <c r="F101" s="12">
        <v>4.8333333333333304</v>
      </c>
      <c r="G101" s="12">
        <v>6.408660527081377</v>
      </c>
      <c r="H101" s="12">
        <v>13.190432726591647</v>
      </c>
      <c r="I101" s="12">
        <v>6.7817721995102698</v>
      </c>
      <c r="J101" s="12">
        <v>97.776424005921967</v>
      </c>
      <c r="K101" s="12">
        <v>206.9475323478672</v>
      </c>
      <c r="L101" s="12">
        <v>106.20607023133081</v>
      </c>
      <c r="N101" s="2">
        <v>101214.13854006155</v>
      </c>
    </row>
    <row r="102" spans="1:14" x14ac:dyDescent="0.25">
      <c r="A102" s="27">
        <v>27805</v>
      </c>
      <c r="B102" s="2">
        <v>132828.48908392002</v>
      </c>
      <c r="C102" s="2">
        <v>254499.21851292753</v>
      </c>
      <c r="D102" s="12">
        <v>7.6505376344086029</v>
      </c>
      <c r="E102" s="12">
        <v>13.233333333333329</v>
      </c>
      <c r="F102" s="12">
        <v>5.582795698924726</v>
      </c>
      <c r="G102" s="12">
        <v>7.7469815359840624</v>
      </c>
      <c r="H102" s="12">
        <v>14.395483231642153</v>
      </c>
      <c r="I102" s="12">
        <v>6.6485016956580907</v>
      </c>
      <c r="J102" s="12">
        <v>97.859017382757486</v>
      </c>
      <c r="K102" s="12">
        <v>210.01809269609225</v>
      </c>
      <c r="L102" s="12">
        <v>106.14376390231681</v>
      </c>
      <c r="N102" s="2">
        <v>99097.753915398484</v>
      </c>
    </row>
    <row r="103" spans="1:14" x14ac:dyDescent="0.25">
      <c r="A103" s="27">
        <v>27895</v>
      </c>
      <c r="B103" s="2">
        <v>132104.70937881077</v>
      </c>
      <c r="C103" s="2">
        <v>251997.2842923385</v>
      </c>
      <c r="D103" s="12">
        <v>8.5</v>
      </c>
      <c r="E103" s="12">
        <v>14.009999999999996</v>
      </c>
      <c r="F103" s="12">
        <v>5.5099999999999962</v>
      </c>
      <c r="G103" s="12">
        <v>8.346981535984062</v>
      </c>
      <c r="H103" s="12">
        <v>15.295483231642152</v>
      </c>
      <c r="I103" s="12">
        <v>6.9485016956580896</v>
      </c>
      <c r="J103" s="12">
        <v>102.61829669612422</v>
      </c>
      <c r="K103" s="12">
        <v>215.71307800731523</v>
      </c>
      <c r="L103" s="12">
        <v>103.22452710077263</v>
      </c>
      <c r="N103" s="2">
        <v>104215.06789086958</v>
      </c>
    </row>
    <row r="104" spans="1:14" x14ac:dyDescent="0.25">
      <c r="A104" s="27">
        <v>27987</v>
      </c>
      <c r="B104" s="2">
        <v>135388.83238520066</v>
      </c>
      <c r="C104" s="2">
        <v>256556.28560721874</v>
      </c>
      <c r="D104" s="12">
        <v>8.5</v>
      </c>
      <c r="E104" s="12">
        <v>14.429999999999998</v>
      </c>
      <c r="F104" s="12">
        <v>5.9299999999999979</v>
      </c>
      <c r="G104" s="12">
        <v>8.5469815359840631</v>
      </c>
      <c r="H104" s="12">
        <v>15.395483231642153</v>
      </c>
      <c r="I104" s="12">
        <v>6.84850169565809</v>
      </c>
      <c r="J104" s="12">
        <v>102.4926219623144</v>
      </c>
      <c r="K104" s="12">
        <v>197.44323572890968</v>
      </c>
      <c r="L104" s="12">
        <v>103.67161763197477</v>
      </c>
      <c r="N104" s="2">
        <v>96491.588891971085</v>
      </c>
    </row>
    <row r="105" spans="1:14" x14ac:dyDescent="0.25">
      <c r="A105" s="27">
        <v>28079</v>
      </c>
      <c r="B105" s="2">
        <v>131601.74958278838</v>
      </c>
      <c r="C105" s="2">
        <v>253007.53570284633</v>
      </c>
      <c r="D105" s="12">
        <v>10.623655913978496</v>
      </c>
      <c r="E105" s="12">
        <v>14.906666666666666</v>
      </c>
      <c r="F105" s="12">
        <v>4.2830107526881704</v>
      </c>
      <c r="G105" s="12">
        <v>10.846981535984064</v>
      </c>
      <c r="H105" s="12">
        <v>17.995483231642151</v>
      </c>
      <c r="I105" s="12">
        <v>7.1485016956580871</v>
      </c>
      <c r="J105" s="12">
        <v>106.00391978816246</v>
      </c>
      <c r="K105" s="12">
        <v>182.97155313474946</v>
      </c>
      <c r="L105" s="12">
        <v>103.97022484946127</v>
      </c>
      <c r="N105" s="2">
        <v>100634.09798777406</v>
      </c>
    </row>
    <row r="106" spans="1:14" x14ac:dyDescent="0.25">
      <c r="A106" s="27">
        <v>28171</v>
      </c>
      <c r="B106" s="2">
        <v>135907.77354105003</v>
      </c>
      <c r="C106" s="2">
        <v>258549.6971654552</v>
      </c>
      <c r="D106" s="12">
        <v>9.6881720430107521</v>
      </c>
      <c r="E106" s="12">
        <v>14.999999999999995</v>
      </c>
      <c r="F106" s="12">
        <v>5.3118279569892426</v>
      </c>
      <c r="G106" s="12">
        <v>10.246981535984062</v>
      </c>
      <c r="H106" s="12">
        <v>17.395483231642153</v>
      </c>
      <c r="I106" s="12">
        <v>7.1485016956580907</v>
      </c>
      <c r="J106" s="12">
        <v>103.79679165910295</v>
      </c>
      <c r="K106" s="12">
        <v>199.72033485747477</v>
      </c>
      <c r="L106" s="12">
        <v>103.2800355439436</v>
      </c>
      <c r="N106" s="2">
        <v>97225.691302858962</v>
      </c>
    </row>
    <row r="107" spans="1:14" x14ac:dyDescent="0.25">
      <c r="A107" s="27">
        <v>28260</v>
      </c>
      <c r="B107" s="2">
        <v>135600.97414294776</v>
      </c>
      <c r="C107" s="2">
        <v>257959.42433729439</v>
      </c>
      <c r="D107" s="12">
        <v>9</v>
      </c>
      <c r="E107" s="12">
        <v>15.329999999999998</v>
      </c>
      <c r="F107" s="12">
        <v>6.3299999999999983</v>
      </c>
      <c r="G107" s="12">
        <v>9.3469815359840638</v>
      </c>
      <c r="H107" s="12">
        <v>16.495483231642151</v>
      </c>
      <c r="I107" s="12">
        <v>7.1485016956580871</v>
      </c>
      <c r="J107" s="12">
        <v>102.16818305753679</v>
      </c>
      <c r="K107" s="12">
        <v>191.48985042660806</v>
      </c>
      <c r="L107" s="12">
        <v>106.39566198840828</v>
      </c>
      <c r="N107" s="2">
        <v>101281.02107745782</v>
      </c>
    </row>
    <row r="108" spans="1:14" x14ac:dyDescent="0.25">
      <c r="A108" s="27">
        <v>28352</v>
      </c>
      <c r="B108" s="2">
        <v>135238.06732809765</v>
      </c>
      <c r="C108" s="2">
        <v>259324.15933814741</v>
      </c>
      <c r="D108" s="12">
        <v>9</v>
      </c>
      <c r="E108" s="12">
        <v>16.00333333333333</v>
      </c>
      <c r="F108" s="12">
        <v>7.0033333333333303</v>
      </c>
      <c r="G108" s="12">
        <v>10.046981535984063</v>
      </c>
      <c r="H108" s="12">
        <v>16.595483231642152</v>
      </c>
      <c r="I108" s="12">
        <v>6.5485016956580893</v>
      </c>
      <c r="J108" s="12">
        <v>101.89536791968872</v>
      </c>
      <c r="K108" s="12">
        <v>175.24627398062125</v>
      </c>
      <c r="L108" s="12">
        <v>107.69530798867815</v>
      </c>
      <c r="N108" s="2">
        <v>100549.43985055982</v>
      </c>
    </row>
    <row r="109" spans="1:14" x14ac:dyDescent="0.25">
      <c r="A109" s="27">
        <v>28444</v>
      </c>
      <c r="B109" s="2">
        <v>130886.16006230591</v>
      </c>
      <c r="C109" s="2">
        <v>253148.24915976677</v>
      </c>
      <c r="D109" s="12">
        <v>9</v>
      </c>
      <c r="E109" s="12">
        <v>16.359999999999996</v>
      </c>
      <c r="F109" s="12">
        <v>7.3599999999999959</v>
      </c>
      <c r="G109" s="12">
        <v>10.246981535984062</v>
      </c>
      <c r="H109" s="12">
        <v>17.195483231642154</v>
      </c>
      <c r="I109" s="12">
        <v>6.9485016956580914</v>
      </c>
      <c r="J109" s="12">
        <v>103.74176180652255</v>
      </c>
      <c r="K109" s="12">
        <v>161.08873583596889</v>
      </c>
      <c r="L109" s="12">
        <v>107.6542621172057</v>
      </c>
      <c r="N109" s="2">
        <v>100978.02733313976</v>
      </c>
    </row>
    <row r="110" spans="1:14" x14ac:dyDescent="0.25">
      <c r="A110" s="27">
        <v>28536</v>
      </c>
      <c r="B110" s="2">
        <v>135471.29725444692</v>
      </c>
      <c r="C110" s="2">
        <v>253917.66695776995</v>
      </c>
      <c r="D110" s="12">
        <v>9</v>
      </c>
      <c r="E110" s="12">
        <v>15.999999999999998</v>
      </c>
      <c r="F110" s="12">
        <v>6.9999999999999982</v>
      </c>
      <c r="G110" s="12">
        <v>10.446981535984063</v>
      </c>
      <c r="H110" s="12">
        <v>17.095483231642152</v>
      </c>
      <c r="I110" s="12">
        <v>6.6485016956580889</v>
      </c>
      <c r="J110" s="12">
        <v>105.28944860119891</v>
      </c>
      <c r="K110" s="12">
        <v>164.75575347742173</v>
      </c>
      <c r="L110" s="12">
        <v>109.94663841212446</v>
      </c>
      <c r="N110" s="2">
        <v>97102.061331989476</v>
      </c>
    </row>
    <row r="111" spans="1:14" x14ac:dyDescent="0.25">
      <c r="A111" s="27">
        <v>28625</v>
      </c>
      <c r="B111" s="2">
        <v>135347.68682356292</v>
      </c>
      <c r="C111" s="2">
        <v>257067.88379546156</v>
      </c>
      <c r="D111" s="12">
        <v>9</v>
      </c>
      <c r="E111" s="12">
        <v>14.929999999999998</v>
      </c>
      <c r="F111" s="12">
        <v>5.9299999999999979</v>
      </c>
      <c r="G111" s="12">
        <v>9.3469815359840638</v>
      </c>
      <c r="H111" s="12">
        <v>16.695483231642154</v>
      </c>
      <c r="I111" s="12">
        <v>7.34850169565809</v>
      </c>
      <c r="J111" s="12">
        <v>105.75458066152005</v>
      </c>
      <c r="K111" s="12">
        <v>160.3489376629596</v>
      </c>
      <c r="L111" s="12">
        <v>112.55884817877906</v>
      </c>
      <c r="N111" s="2">
        <v>103108.02096688162</v>
      </c>
    </row>
    <row r="112" spans="1:14" x14ac:dyDescent="0.25">
      <c r="A112" s="27">
        <v>28717</v>
      </c>
      <c r="B112" s="2">
        <v>135875.96300069653</v>
      </c>
      <c r="C112" s="2">
        <v>262227.29560613196</v>
      </c>
      <c r="D112" s="12">
        <v>8.258064516129032</v>
      </c>
      <c r="E112" s="12">
        <v>15.249999999999998</v>
      </c>
      <c r="F112" s="12">
        <v>6.9919354838709662</v>
      </c>
      <c r="G112" s="12">
        <v>8.6469815359840627</v>
      </c>
      <c r="H112" s="12">
        <v>15.495483231642153</v>
      </c>
      <c r="I112" s="12">
        <v>6.84850169565809</v>
      </c>
      <c r="J112" s="12">
        <v>103.91868140509952</v>
      </c>
      <c r="K112" s="12">
        <v>152.95300319807893</v>
      </c>
      <c r="L112" s="12">
        <v>114.01130050076932</v>
      </c>
      <c r="N112" s="2">
        <v>101571.6249460878</v>
      </c>
    </row>
    <row r="113" spans="1:14" x14ac:dyDescent="0.25">
      <c r="A113" s="27">
        <v>28809</v>
      </c>
      <c r="B113" s="2">
        <v>135341.12672097728</v>
      </c>
      <c r="C113" s="2">
        <v>263157.93024069344</v>
      </c>
      <c r="D113" s="12">
        <v>8</v>
      </c>
      <c r="E113" s="12">
        <v>15.576666666666663</v>
      </c>
      <c r="F113" s="12">
        <v>7.5766666666666627</v>
      </c>
      <c r="G113" s="12">
        <v>8.2469815359840641</v>
      </c>
      <c r="H113" s="12">
        <v>15.095483231642152</v>
      </c>
      <c r="I113" s="12">
        <v>6.8485016956580882</v>
      </c>
      <c r="J113" s="12">
        <v>107.65815064270248</v>
      </c>
      <c r="K113" s="12">
        <v>141.04634200796684</v>
      </c>
      <c r="L113" s="12">
        <v>111.84632563931558</v>
      </c>
      <c r="N113" s="2">
        <v>103744.86219923796</v>
      </c>
    </row>
    <row r="114" spans="1:14" x14ac:dyDescent="0.25">
      <c r="A114" s="27">
        <v>28901</v>
      </c>
      <c r="B114" s="2">
        <v>137212.53423499104</v>
      </c>
      <c r="C114" s="2">
        <v>264781.0171744689</v>
      </c>
      <c r="D114" s="12">
        <v>8</v>
      </c>
      <c r="E114" s="12">
        <v>16.046666666666663</v>
      </c>
      <c r="F114" s="12">
        <v>8.0466666666666633</v>
      </c>
      <c r="G114" s="12">
        <v>8.0469815359840648</v>
      </c>
      <c r="H114" s="12">
        <v>15.095483231642152</v>
      </c>
      <c r="I114" s="12">
        <v>7.0485016956580875</v>
      </c>
      <c r="J114" s="12">
        <v>107.95835166558128</v>
      </c>
      <c r="K114" s="12">
        <v>147.89432387551375</v>
      </c>
      <c r="L114" s="12">
        <v>113.48295373686466</v>
      </c>
      <c r="N114" s="2">
        <v>102499.30215218813</v>
      </c>
    </row>
    <row r="115" spans="1:14" x14ac:dyDescent="0.25">
      <c r="A115" s="27">
        <v>28990</v>
      </c>
      <c r="B115" s="2">
        <v>139600.41528123568</v>
      </c>
      <c r="C115" s="2">
        <v>265608.86390107864</v>
      </c>
      <c r="D115" s="12">
        <v>8.1777777777777771</v>
      </c>
      <c r="E115" s="12">
        <v>16.263333333333332</v>
      </c>
      <c r="F115" s="12">
        <v>8.0855555555555547</v>
      </c>
      <c r="G115" s="12">
        <v>8.2469815359840641</v>
      </c>
      <c r="H115" s="12">
        <v>15.395483231642153</v>
      </c>
      <c r="I115" s="12">
        <v>7.1485016956580889</v>
      </c>
      <c r="J115" s="12">
        <v>105.57485368514017</v>
      </c>
      <c r="K115" s="12">
        <v>141.12302550459952</v>
      </c>
      <c r="L115" s="12">
        <v>115.79279291196933</v>
      </c>
      <c r="N115" s="2">
        <v>106303.30856652153</v>
      </c>
    </row>
    <row r="116" spans="1:14" x14ac:dyDescent="0.25">
      <c r="A116" s="27">
        <v>29082</v>
      </c>
      <c r="B116" s="2">
        <v>135459.13006352665</v>
      </c>
      <c r="C116" s="2">
        <v>261153.96178482147</v>
      </c>
      <c r="D116" s="12">
        <v>9.3111111111111118</v>
      </c>
      <c r="E116" s="12">
        <v>16.606666666666666</v>
      </c>
      <c r="F116" s="12">
        <v>7.2955555555555538</v>
      </c>
      <c r="G116" s="12">
        <v>9.1469815359840627</v>
      </c>
      <c r="H116" s="12">
        <v>16.695483231642154</v>
      </c>
      <c r="I116" s="12">
        <v>7.548501695658091</v>
      </c>
      <c r="J116" s="12">
        <v>107.27839499065975</v>
      </c>
      <c r="K116" s="12">
        <v>126.83791442756144</v>
      </c>
      <c r="L116" s="12">
        <v>111.83264970043791</v>
      </c>
      <c r="N116" s="2">
        <v>99515.393208793772</v>
      </c>
    </row>
    <row r="117" spans="1:14" x14ac:dyDescent="0.25">
      <c r="A117" s="27">
        <v>29174</v>
      </c>
      <c r="B117" s="2">
        <v>133949.96690088575</v>
      </c>
      <c r="C117" s="2">
        <v>262645.11586776958</v>
      </c>
      <c r="D117" s="12">
        <v>11</v>
      </c>
      <c r="E117" s="12">
        <v>17.193333333333332</v>
      </c>
      <c r="F117" s="12">
        <v>6.1933333333333316</v>
      </c>
      <c r="G117" s="12">
        <v>10.646981535984063</v>
      </c>
      <c r="H117" s="12">
        <v>19.295483231642152</v>
      </c>
      <c r="I117" s="12">
        <v>8.6485016956580889</v>
      </c>
      <c r="J117" s="12">
        <v>106.60072299511991</v>
      </c>
      <c r="K117" s="12">
        <v>118.13318820812778</v>
      </c>
      <c r="L117" s="12">
        <v>108.83450136581028</v>
      </c>
      <c r="N117" s="2">
        <v>104232.88937752561</v>
      </c>
    </row>
    <row r="118" spans="1:14" x14ac:dyDescent="0.25">
      <c r="A118" s="27">
        <v>29266</v>
      </c>
      <c r="B118" s="2">
        <v>133840.06264045014</v>
      </c>
      <c r="C118" s="2">
        <v>259887.24702621048</v>
      </c>
      <c r="D118" s="12">
        <v>11.942528735632186</v>
      </c>
      <c r="E118" s="12">
        <v>20.459999999999997</v>
      </c>
      <c r="F118" s="12">
        <v>8.5174712643678117</v>
      </c>
      <c r="G118" s="12">
        <v>11.446981535984063</v>
      </c>
      <c r="H118" s="12">
        <v>19.595483231642152</v>
      </c>
      <c r="I118" s="12">
        <v>8.1485016956580889</v>
      </c>
      <c r="J118" s="12">
        <v>100.84528558930829</v>
      </c>
      <c r="K118" s="12">
        <v>104.28731202928596</v>
      </c>
      <c r="L118" s="12">
        <v>104.28731202928596</v>
      </c>
      <c r="N118" s="2">
        <v>101133.15408884523</v>
      </c>
    </row>
    <row r="119" spans="1:14" x14ac:dyDescent="0.25">
      <c r="A119" s="27">
        <v>29356</v>
      </c>
      <c r="B119" s="2">
        <v>134526.02851440382</v>
      </c>
      <c r="C119" s="2">
        <v>257281.24038757492</v>
      </c>
      <c r="D119" s="12">
        <v>13</v>
      </c>
      <c r="E119" s="12">
        <v>21.236666666666665</v>
      </c>
      <c r="F119" s="12">
        <v>8.2366666666666646</v>
      </c>
      <c r="G119" s="12">
        <v>12.646981535984063</v>
      </c>
      <c r="H119" s="12">
        <v>21.095483231642152</v>
      </c>
      <c r="I119" s="12">
        <v>8.4485016956580896</v>
      </c>
      <c r="J119" s="12">
        <v>99.681297784243284</v>
      </c>
      <c r="K119" s="12">
        <v>103.95252091533457</v>
      </c>
      <c r="L119" s="12">
        <v>98.152760373552056</v>
      </c>
      <c r="N119" s="2">
        <v>101502.78655909884</v>
      </c>
    </row>
    <row r="120" spans="1:14" x14ac:dyDescent="0.25">
      <c r="A120" s="27">
        <v>29448</v>
      </c>
      <c r="B120" s="2">
        <v>130367.7366624056</v>
      </c>
      <c r="C120" s="2">
        <v>256110.57702945027</v>
      </c>
      <c r="D120" s="12">
        <v>12.866666666666667</v>
      </c>
      <c r="E120" s="12">
        <v>20.276666666666667</v>
      </c>
      <c r="F120" s="12">
        <v>7.41</v>
      </c>
      <c r="G120" s="12">
        <v>12.646981535984063</v>
      </c>
      <c r="H120" s="12">
        <v>20.937483231642151</v>
      </c>
      <c r="I120" s="12">
        <v>8.2905016956580884</v>
      </c>
      <c r="J120" s="12">
        <v>101.03789283685086</v>
      </c>
      <c r="K120" s="12">
        <v>110.00816939532092</v>
      </c>
      <c r="L120" s="12">
        <v>97.007072505978414</v>
      </c>
      <c r="N120" s="2">
        <v>94530.284811233476</v>
      </c>
    </row>
    <row r="121" spans="1:14" x14ac:dyDescent="0.25">
      <c r="A121" s="27">
        <v>29540</v>
      </c>
      <c r="B121" s="2">
        <v>132175.80893811374</v>
      </c>
      <c r="C121" s="2">
        <v>256104.39484964978</v>
      </c>
      <c r="D121" s="12">
        <v>11.279569892473118</v>
      </c>
      <c r="E121" s="12">
        <v>19.379999999999995</v>
      </c>
      <c r="F121" s="12">
        <v>8.1004301075268774</v>
      </c>
      <c r="G121" s="12">
        <v>11.246981535984062</v>
      </c>
      <c r="H121" s="12">
        <v>19.136183231642153</v>
      </c>
      <c r="I121" s="12">
        <v>7.889201695658091</v>
      </c>
      <c r="J121" s="12">
        <v>98.21951026121171</v>
      </c>
      <c r="K121" s="12">
        <v>119.69063256173817</v>
      </c>
      <c r="L121" s="12">
        <v>95.333283687054944</v>
      </c>
      <c r="N121" s="2">
        <v>99031.462326050896</v>
      </c>
    </row>
    <row r="122" spans="1:14" x14ac:dyDescent="0.25">
      <c r="A122" s="27">
        <v>29632</v>
      </c>
      <c r="B122" s="2">
        <v>130031.02935629713</v>
      </c>
      <c r="C122" s="2">
        <v>251199.40657343692</v>
      </c>
      <c r="D122" s="12">
        <v>11</v>
      </c>
      <c r="E122" s="12">
        <v>18.819999999999997</v>
      </c>
      <c r="F122" s="12">
        <v>7.8199999999999967</v>
      </c>
      <c r="G122" s="12">
        <v>11.046981535984063</v>
      </c>
      <c r="H122" s="12">
        <v>18.596283231642154</v>
      </c>
      <c r="I122" s="12">
        <v>7.5493016956580909</v>
      </c>
      <c r="J122" s="12">
        <v>94.590022831959018</v>
      </c>
      <c r="K122" s="12">
        <v>130.78951192675785</v>
      </c>
      <c r="L122" s="12">
        <v>92.326188806703769</v>
      </c>
      <c r="N122" s="2">
        <v>95963.95645794271</v>
      </c>
    </row>
    <row r="123" spans="1:14" x14ac:dyDescent="0.25">
      <c r="A123" s="27">
        <v>29721</v>
      </c>
      <c r="B123" s="2">
        <v>132157.49441998577</v>
      </c>
      <c r="C123" s="2">
        <v>244332.11575836991</v>
      </c>
      <c r="D123" s="12">
        <v>11</v>
      </c>
      <c r="E123" s="12">
        <v>19.516666666666666</v>
      </c>
      <c r="F123" s="12">
        <v>8.5166666666666657</v>
      </c>
      <c r="G123" s="12">
        <v>11.446981535984063</v>
      </c>
      <c r="H123" s="12">
        <v>18.795583231642151</v>
      </c>
      <c r="I123" s="12">
        <v>7.348601695658088</v>
      </c>
      <c r="J123" s="12">
        <v>94.027893886726574</v>
      </c>
      <c r="K123" s="12">
        <v>145.46116194488573</v>
      </c>
      <c r="L123" s="12">
        <v>84.981476513137991</v>
      </c>
      <c r="N123" s="2">
        <v>97521.962719556468</v>
      </c>
    </row>
    <row r="124" spans="1:14" x14ac:dyDescent="0.25">
      <c r="A124" s="27">
        <v>29813</v>
      </c>
      <c r="B124" s="2">
        <v>129506.88254319043</v>
      </c>
      <c r="C124" s="2">
        <v>242108.90987452367</v>
      </c>
      <c r="D124" s="12">
        <v>11</v>
      </c>
      <c r="E124" s="12">
        <v>20.429999999999996</v>
      </c>
      <c r="F124" s="12">
        <v>9.4299999999999962</v>
      </c>
      <c r="G124" s="12">
        <v>11.646981535984063</v>
      </c>
      <c r="H124" s="12">
        <v>19.127383231642153</v>
      </c>
      <c r="I124" s="12">
        <v>7.4804016956580899</v>
      </c>
      <c r="J124" s="12">
        <v>94.609786005144542</v>
      </c>
      <c r="K124" s="12">
        <v>134.82089871248809</v>
      </c>
      <c r="L124" s="12">
        <v>79.989066690581623</v>
      </c>
      <c r="N124" s="2">
        <v>94329.384922529644</v>
      </c>
    </row>
    <row r="125" spans="1:14" x14ac:dyDescent="0.25">
      <c r="A125" s="27">
        <v>29905</v>
      </c>
      <c r="B125" s="2">
        <v>128722.72667442451</v>
      </c>
      <c r="C125" s="2">
        <v>239777.24958058516</v>
      </c>
      <c r="D125" s="12">
        <v>11</v>
      </c>
      <c r="E125" s="12">
        <v>19.276666666666664</v>
      </c>
      <c r="F125" s="12">
        <v>8.2766666666666637</v>
      </c>
      <c r="G125" s="12">
        <v>11.446981535984063</v>
      </c>
      <c r="H125" s="12">
        <v>19.548683231642151</v>
      </c>
      <c r="I125" s="12">
        <v>8.1017016956580878</v>
      </c>
      <c r="J125" s="12">
        <v>96.42800612330484</v>
      </c>
      <c r="K125" s="12">
        <v>147.73792412743472</v>
      </c>
      <c r="L125" s="12">
        <v>79.68586827844419</v>
      </c>
      <c r="N125" s="2">
        <v>98465.320969000342</v>
      </c>
    </row>
    <row r="126" spans="1:14" x14ac:dyDescent="0.25">
      <c r="A126" s="27">
        <v>29997</v>
      </c>
      <c r="B126" s="2">
        <v>130571.29056551553</v>
      </c>
      <c r="C126" s="2">
        <v>236761.732070167</v>
      </c>
      <c r="D126" s="12">
        <v>11</v>
      </c>
      <c r="E126" s="12">
        <v>21.816666666666663</v>
      </c>
      <c r="F126" s="12">
        <v>10.816666666666663</v>
      </c>
      <c r="G126" s="12">
        <v>11.246981535984062</v>
      </c>
      <c r="H126" s="12">
        <v>19.355983231642153</v>
      </c>
      <c r="I126" s="12">
        <v>8.1090016956580904</v>
      </c>
      <c r="J126" s="12">
        <v>93.327281832322186</v>
      </c>
      <c r="K126" s="12">
        <v>152.44072680164837</v>
      </c>
      <c r="L126" s="12">
        <v>77.386863738382644</v>
      </c>
      <c r="N126" s="2">
        <v>96944.878714015314</v>
      </c>
    </row>
    <row r="127" spans="1:14" x14ac:dyDescent="0.25">
      <c r="A127" s="27">
        <v>30086</v>
      </c>
      <c r="B127" s="2">
        <v>134357.94276414669</v>
      </c>
      <c r="C127" s="2">
        <v>233338.83878856292</v>
      </c>
      <c r="D127" s="12">
        <v>11</v>
      </c>
      <c r="E127" s="12">
        <v>22.649999999999995</v>
      </c>
      <c r="F127" s="12">
        <v>11.649999999999995</v>
      </c>
      <c r="G127" s="12">
        <v>11.646981535984063</v>
      </c>
      <c r="H127" s="12">
        <v>19.798683231642151</v>
      </c>
      <c r="I127" s="12">
        <v>8.1517016956580886</v>
      </c>
      <c r="J127" s="12">
        <v>92.398947416416675</v>
      </c>
      <c r="K127" s="12">
        <v>144.72891390910186</v>
      </c>
      <c r="L127" s="12">
        <v>76.207950887208213</v>
      </c>
      <c r="N127" s="2">
        <v>101858.91117339645</v>
      </c>
    </row>
    <row r="128" spans="1:14" x14ac:dyDescent="0.25">
      <c r="A128" s="27">
        <v>30178</v>
      </c>
      <c r="B128" s="2">
        <v>132368.38165579524</v>
      </c>
      <c r="C128" s="2">
        <v>230543.96120202669</v>
      </c>
      <c r="D128" s="12">
        <v>11</v>
      </c>
      <c r="E128" s="12">
        <v>22.863333333333333</v>
      </c>
      <c r="F128" s="12">
        <v>11.863333333333333</v>
      </c>
      <c r="G128" s="12">
        <v>11.646981535984063</v>
      </c>
      <c r="H128" s="12">
        <v>20.112383231642152</v>
      </c>
      <c r="I128" s="12">
        <v>8.4654016956580893</v>
      </c>
      <c r="J128" s="12">
        <v>91.617590196203579</v>
      </c>
      <c r="K128" s="12">
        <v>141.90377570228949</v>
      </c>
      <c r="L128" s="12">
        <v>72.619242671492984</v>
      </c>
      <c r="N128" s="2">
        <v>99020.476293217798</v>
      </c>
    </row>
    <row r="129" spans="1:14" x14ac:dyDescent="0.25">
      <c r="A129" s="27">
        <v>30270</v>
      </c>
      <c r="B129" s="2">
        <v>130273.0764253056</v>
      </c>
      <c r="C129" s="2">
        <v>228519.09494935817</v>
      </c>
      <c r="D129" s="12">
        <v>10.655555555555557</v>
      </c>
      <c r="E129" s="12">
        <v>20.946666666666665</v>
      </c>
      <c r="F129" s="12">
        <v>10.291111111111109</v>
      </c>
      <c r="G129" s="12">
        <v>11.546981535984063</v>
      </c>
      <c r="H129" s="12">
        <v>19.772283231642152</v>
      </c>
      <c r="I129" s="12">
        <v>8.2253016956580893</v>
      </c>
      <c r="J129" s="12">
        <v>94.977737443324585</v>
      </c>
      <c r="K129" s="12">
        <v>151.04096990735474</v>
      </c>
      <c r="L129" s="12">
        <v>72.506023787437854</v>
      </c>
      <c r="N129" s="2">
        <v>101553.996140748</v>
      </c>
    </row>
    <row r="130" spans="1:14" x14ac:dyDescent="0.25">
      <c r="A130" s="27">
        <v>30362</v>
      </c>
      <c r="B130" s="2">
        <v>130509.7822851102</v>
      </c>
      <c r="C130" s="2">
        <v>230693.10161447205</v>
      </c>
      <c r="D130" s="12">
        <v>9.8387096774193541</v>
      </c>
      <c r="E130" s="12">
        <v>16.503333333333334</v>
      </c>
      <c r="F130" s="12">
        <v>6.6646236559139798</v>
      </c>
      <c r="G130" s="12">
        <v>11.146981535984063</v>
      </c>
      <c r="H130" s="12">
        <v>18.670283231642152</v>
      </c>
      <c r="I130" s="12">
        <v>7.5233016956580894</v>
      </c>
      <c r="J130" s="12">
        <v>96.067237948850149</v>
      </c>
      <c r="K130" s="12">
        <v>205.31345034656283</v>
      </c>
      <c r="L130" s="12">
        <v>78.05487023988276</v>
      </c>
      <c r="N130" s="2">
        <v>100582.84855183016</v>
      </c>
    </row>
    <row r="131" spans="1:14" x14ac:dyDescent="0.25">
      <c r="A131" s="27">
        <v>30451</v>
      </c>
      <c r="B131" s="2">
        <v>134302.48843503906</v>
      </c>
      <c r="C131" s="2">
        <v>232526.83225501387</v>
      </c>
      <c r="D131" s="12">
        <v>7.7333333333333334</v>
      </c>
      <c r="E131" s="12">
        <v>13.74</v>
      </c>
      <c r="F131" s="12">
        <v>6.0066666666666668</v>
      </c>
      <c r="G131" s="12">
        <v>9.3247713351054582</v>
      </c>
      <c r="H131" s="12">
        <v>16.064646786539743</v>
      </c>
      <c r="I131" s="12">
        <v>6.7398754514342851</v>
      </c>
      <c r="J131" s="12">
        <v>94.806858434062462</v>
      </c>
      <c r="K131" s="12">
        <v>232.97134412296461</v>
      </c>
      <c r="L131" s="12">
        <v>86.636720689963596</v>
      </c>
      <c r="N131" s="2">
        <v>105021.48850774452</v>
      </c>
    </row>
    <row r="132" spans="1:14" x14ac:dyDescent="0.25">
      <c r="A132" s="27">
        <v>30543</v>
      </c>
      <c r="B132" s="2">
        <v>130636.49998651842</v>
      </c>
      <c r="C132" s="2">
        <v>236859.72145593227</v>
      </c>
      <c r="D132" s="12">
        <v>7.5</v>
      </c>
      <c r="E132" s="12">
        <v>14.419999999999996</v>
      </c>
      <c r="F132" s="12">
        <v>6.9199999999999964</v>
      </c>
      <c r="G132" s="12">
        <v>8.9506217497066132</v>
      </c>
      <c r="H132" s="12">
        <v>15.736741506121261</v>
      </c>
      <c r="I132" s="12">
        <v>6.7861197564146476</v>
      </c>
      <c r="J132" s="12">
        <v>92.261446707468295</v>
      </c>
      <c r="K132" s="12">
        <v>286.30524898780897</v>
      </c>
      <c r="L132" s="12">
        <v>86.739557523654298</v>
      </c>
      <c r="N132" s="2">
        <v>100902.82189358884</v>
      </c>
    </row>
    <row r="133" spans="1:14" x14ac:dyDescent="0.25">
      <c r="A133" s="27">
        <v>30635</v>
      </c>
      <c r="B133" s="2">
        <v>135545.0191940504</v>
      </c>
      <c r="C133" s="2">
        <v>238214.55524319236</v>
      </c>
      <c r="D133" s="12">
        <v>7.139784946236559</v>
      </c>
      <c r="E133" s="12">
        <v>13.389999999999999</v>
      </c>
      <c r="F133" s="12">
        <v>6.2502150537634398</v>
      </c>
      <c r="G133" s="12">
        <v>9.1507471701741494</v>
      </c>
      <c r="H133" s="12">
        <v>15.69685364101062</v>
      </c>
      <c r="I133" s="12">
        <v>6.5461064708364702</v>
      </c>
      <c r="J133" s="12">
        <v>92.365610597406501</v>
      </c>
      <c r="K133" s="12">
        <v>306.04321708186444</v>
      </c>
      <c r="L133" s="12">
        <v>87.507732822019989</v>
      </c>
      <c r="N133" s="2">
        <v>105980.46843153458</v>
      </c>
    </row>
    <row r="134" spans="1:14" x14ac:dyDescent="0.25">
      <c r="A134" s="27">
        <v>30727</v>
      </c>
      <c r="B134" s="2">
        <v>138928.0022310105</v>
      </c>
      <c r="C134" s="2">
        <v>241002.56269420256</v>
      </c>
      <c r="D134" s="12">
        <v>7</v>
      </c>
      <c r="E134" s="12">
        <v>13.023333333333332</v>
      </c>
      <c r="F134" s="12">
        <v>6.0233333333333317</v>
      </c>
      <c r="G134" s="12">
        <v>8.6815081209766038</v>
      </c>
      <c r="H134" s="12">
        <v>15.36983303289545</v>
      </c>
      <c r="I134" s="12">
        <v>6.6883249119188459</v>
      </c>
      <c r="J134" s="12">
        <v>91.807465295217114</v>
      </c>
      <c r="K134" s="12">
        <v>264.38416083854008</v>
      </c>
      <c r="L134" s="12">
        <v>91.146137594251812</v>
      </c>
      <c r="N134" s="2">
        <v>104690.88696213743</v>
      </c>
    </row>
    <row r="135" spans="1:14" x14ac:dyDescent="0.25">
      <c r="A135" s="27">
        <v>30817</v>
      </c>
      <c r="B135" s="2">
        <v>148386.49910402711</v>
      </c>
      <c r="C135" s="2">
        <v>242713.12488837334</v>
      </c>
      <c r="D135" s="12">
        <v>7</v>
      </c>
      <c r="E135" s="12">
        <v>14.496666666666664</v>
      </c>
      <c r="F135" s="12">
        <v>7.4966666666666644</v>
      </c>
      <c r="G135" s="12">
        <v>8.5450968779618233</v>
      </c>
      <c r="H135" s="12">
        <v>15.469735164552297</v>
      </c>
      <c r="I135" s="12">
        <v>6.9246382865904739</v>
      </c>
      <c r="J135" s="12">
        <v>91.912519783425452</v>
      </c>
      <c r="K135" s="12">
        <v>256.7689780019731</v>
      </c>
      <c r="L135" s="12">
        <v>91.411673910315088</v>
      </c>
      <c r="N135" s="2">
        <v>108289.64300988879</v>
      </c>
    </row>
    <row r="136" spans="1:14" x14ac:dyDescent="0.25">
      <c r="A136" s="27">
        <v>30909</v>
      </c>
      <c r="B136" s="2">
        <v>146234.04859744714</v>
      </c>
      <c r="C136" s="2">
        <v>247686.35622504668</v>
      </c>
      <c r="D136" s="12">
        <v>7</v>
      </c>
      <c r="E136" s="12">
        <v>14.593333333333334</v>
      </c>
      <c r="F136" s="12">
        <v>7.5933333333333337</v>
      </c>
      <c r="G136" s="12">
        <v>8.9572129509728544</v>
      </c>
      <c r="H136" s="12">
        <v>15.563518077696532</v>
      </c>
      <c r="I136" s="12">
        <v>6.6063051267236776</v>
      </c>
      <c r="J136" s="12">
        <v>91.757790634989988</v>
      </c>
      <c r="K136" s="12">
        <v>230.76710888609671</v>
      </c>
      <c r="L136" s="12">
        <v>91.454074437690196</v>
      </c>
      <c r="N136" s="2">
        <v>105621.81333454342</v>
      </c>
    </row>
    <row r="137" spans="1:14" x14ac:dyDescent="0.25">
      <c r="A137" s="27">
        <v>31001</v>
      </c>
      <c r="B137" s="2">
        <v>147891.67733751604</v>
      </c>
      <c r="C137" s="2">
        <v>252175.61751610402</v>
      </c>
      <c r="D137" s="12">
        <v>7</v>
      </c>
      <c r="E137" s="12">
        <v>14.199999999999998</v>
      </c>
      <c r="F137" s="12">
        <v>7.1999999999999975</v>
      </c>
      <c r="G137" s="12">
        <v>9.4658837383295342</v>
      </c>
      <c r="H137" s="12">
        <v>15.962182548140916</v>
      </c>
      <c r="I137" s="12">
        <v>6.4962988098113819</v>
      </c>
      <c r="J137" s="12">
        <v>92.358382910621899</v>
      </c>
      <c r="K137" s="12">
        <v>225.65909093567441</v>
      </c>
      <c r="L137" s="12">
        <v>94.204751229586364</v>
      </c>
      <c r="N137" s="2">
        <v>109357.5399529602</v>
      </c>
    </row>
    <row r="138" spans="1:14" x14ac:dyDescent="0.25">
      <c r="A138" s="27">
        <v>31093</v>
      </c>
      <c r="B138" s="2">
        <v>147369.461448977</v>
      </c>
      <c r="C138" s="2">
        <v>257169.47587361111</v>
      </c>
      <c r="D138" s="12">
        <v>7</v>
      </c>
      <c r="E138" s="12">
        <v>13.020000000000001</v>
      </c>
      <c r="F138" s="12">
        <v>6.0200000000000014</v>
      </c>
      <c r="G138" s="12">
        <v>8.8236903111136353</v>
      </c>
      <c r="H138" s="12">
        <v>15.844179408446912</v>
      </c>
      <c r="I138" s="12">
        <v>7.020489097333277</v>
      </c>
      <c r="J138" s="12">
        <v>92.445165938616697</v>
      </c>
      <c r="K138" s="12">
        <v>244.79168258372886</v>
      </c>
      <c r="L138" s="12">
        <v>96.718522491106782</v>
      </c>
      <c r="N138" s="2">
        <v>106783.79924009317</v>
      </c>
    </row>
    <row r="139" spans="1:14" x14ac:dyDescent="0.25">
      <c r="A139" s="27">
        <v>31182</v>
      </c>
      <c r="B139" s="2">
        <v>154173.37292422811</v>
      </c>
      <c r="C139" s="2">
        <v>263043.06402546837</v>
      </c>
      <c r="D139" s="12">
        <v>7</v>
      </c>
      <c r="E139" s="12">
        <v>11.706666666666665</v>
      </c>
      <c r="F139" s="12">
        <v>4.7066666666666652</v>
      </c>
      <c r="G139" s="12">
        <v>9.0447351517160346</v>
      </c>
      <c r="H139" s="12">
        <v>16.096181825235</v>
      </c>
      <c r="I139" s="12">
        <v>7.0514466735189654</v>
      </c>
      <c r="J139" s="12">
        <v>92.454959346283559</v>
      </c>
      <c r="K139" s="12">
        <v>266.58578091784966</v>
      </c>
      <c r="L139" s="12">
        <v>99.62639945197192</v>
      </c>
      <c r="N139" s="2">
        <v>110912.89989058634</v>
      </c>
    </row>
    <row r="140" spans="1:14" x14ac:dyDescent="0.25">
      <c r="A140" s="27">
        <v>31274</v>
      </c>
      <c r="B140" s="2">
        <v>151332.96587362862</v>
      </c>
      <c r="C140" s="2">
        <v>275869.71364342386</v>
      </c>
      <c r="D140" s="12">
        <v>7</v>
      </c>
      <c r="E140" s="12">
        <v>10.45</v>
      </c>
      <c r="F140" s="12">
        <v>3.4499999999999993</v>
      </c>
      <c r="G140" s="12">
        <v>7.8742033770899305</v>
      </c>
      <c r="H140" s="12">
        <v>14.825346696594712</v>
      </c>
      <c r="I140" s="12">
        <v>6.9511433195047818</v>
      </c>
      <c r="J140" s="12">
        <v>92.89728676170256</v>
      </c>
      <c r="K140" s="12">
        <v>289.62184766986627</v>
      </c>
      <c r="L140" s="12">
        <v>106.78034351946866</v>
      </c>
      <c r="N140" s="2">
        <v>110448.64760074974</v>
      </c>
    </row>
    <row r="141" spans="1:14" x14ac:dyDescent="0.25">
      <c r="A141" s="27">
        <v>31366</v>
      </c>
      <c r="B141" s="2">
        <v>168364.82948299331</v>
      </c>
      <c r="C141" s="2">
        <v>285923.90557458898</v>
      </c>
      <c r="D141" s="12">
        <v>7</v>
      </c>
      <c r="E141" s="12">
        <v>10</v>
      </c>
      <c r="F141" s="12">
        <v>3</v>
      </c>
      <c r="G141" s="12">
        <v>7.469960824109247</v>
      </c>
      <c r="H141" s="12">
        <v>14.065814261579963</v>
      </c>
      <c r="I141" s="12">
        <v>6.5958534374707156</v>
      </c>
      <c r="J141" s="12">
        <v>94.538946268498236</v>
      </c>
      <c r="K141" s="12">
        <v>311.80300887048838</v>
      </c>
      <c r="L141" s="12">
        <v>108.46422504314344</v>
      </c>
      <c r="N141" s="2">
        <v>116594.3256420516</v>
      </c>
    </row>
    <row r="142" spans="1:14" x14ac:dyDescent="0.25">
      <c r="A142" s="27">
        <v>31458</v>
      </c>
      <c r="B142" s="2">
        <v>170286.69324815166</v>
      </c>
      <c r="C142" s="2">
        <v>298409.94225234276</v>
      </c>
      <c r="D142" s="12">
        <v>7</v>
      </c>
      <c r="E142" s="12">
        <v>9.3599999999999977</v>
      </c>
      <c r="F142" s="12">
        <v>2.3599999999999977</v>
      </c>
      <c r="G142" s="12">
        <v>6.9899086231991649</v>
      </c>
      <c r="H142" s="12">
        <v>13.429865186135245</v>
      </c>
      <c r="I142" s="12">
        <v>6.4399565629360804</v>
      </c>
      <c r="J142" s="12">
        <v>95.145445243897669</v>
      </c>
      <c r="K142" s="12">
        <v>325.66812056000566</v>
      </c>
      <c r="L142" s="12">
        <v>114.74806284370121</v>
      </c>
      <c r="N142" s="2">
        <v>116265.01115664731</v>
      </c>
    </row>
    <row r="143" spans="1:14" x14ac:dyDescent="0.25">
      <c r="A143" s="27">
        <v>31547</v>
      </c>
      <c r="B143" s="2">
        <v>181344.82417515616</v>
      </c>
      <c r="C143" s="2">
        <v>299647.11593258346</v>
      </c>
      <c r="D143" s="12">
        <v>7</v>
      </c>
      <c r="E143" s="12">
        <v>9.4599999999999991</v>
      </c>
      <c r="F143" s="12">
        <v>2.4599999999999991</v>
      </c>
      <c r="G143" s="12">
        <v>6.4877959734306749</v>
      </c>
      <c r="H143" s="12">
        <v>12.788892212730664</v>
      </c>
      <c r="I143" s="12">
        <v>6.301096239299989</v>
      </c>
      <c r="J143" s="12">
        <v>98.137864398679895</v>
      </c>
      <c r="K143" s="12">
        <v>279.75770625397433</v>
      </c>
      <c r="L143" s="12">
        <v>111.50976306011313</v>
      </c>
      <c r="N143" s="2">
        <v>118251.0190664088</v>
      </c>
    </row>
    <row r="144" spans="1:14" x14ac:dyDescent="0.25">
      <c r="A144" s="27">
        <v>31639</v>
      </c>
      <c r="B144" s="2">
        <v>189564.01960571462</v>
      </c>
      <c r="C144" s="2">
        <v>310995.12597374781</v>
      </c>
      <c r="D144" s="12">
        <v>7</v>
      </c>
      <c r="E144" s="12">
        <v>10.826666666666666</v>
      </c>
      <c r="F144" s="12">
        <v>3.8266666666666662</v>
      </c>
      <c r="G144" s="12">
        <v>6.46262128126431</v>
      </c>
      <c r="H144" s="12">
        <v>12.820649882903236</v>
      </c>
      <c r="I144" s="12">
        <v>6.3580286016389262</v>
      </c>
      <c r="J144" s="12">
        <v>99.126755253489208</v>
      </c>
      <c r="K144" s="12">
        <v>246.5938026164296</v>
      </c>
      <c r="L144" s="12">
        <v>108.49610195022537</v>
      </c>
      <c r="N144" s="2">
        <v>112793.90218730894</v>
      </c>
    </row>
    <row r="145" spans="1:14" x14ac:dyDescent="0.25">
      <c r="A145" s="27">
        <v>31731</v>
      </c>
      <c r="B145" s="2">
        <v>211854.6320853855</v>
      </c>
      <c r="C145" s="2">
        <v>318726.17455588817</v>
      </c>
      <c r="D145" s="12">
        <v>7</v>
      </c>
      <c r="E145" s="12">
        <v>10.993333333333332</v>
      </c>
      <c r="F145" s="12">
        <v>3.9933333333333323</v>
      </c>
      <c r="G145" s="12">
        <v>7.02189215973603</v>
      </c>
      <c r="H145" s="12">
        <v>12.733664359246299</v>
      </c>
      <c r="I145" s="12">
        <v>5.7117721995102695</v>
      </c>
      <c r="J145" s="12">
        <v>102.0917845089067</v>
      </c>
      <c r="K145" s="12">
        <v>241.23367978955153</v>
      </c>
      <c r="L145" s="12">
        <v>108.94955274078526</v>
      </c>
      <c r="N145" s="2">
        <v>117946.3764805236</v>
      </c>
    </row>
    <row r="146" spans="1:14" x14ac:dyDescent="0.25">
      <c r="A146" s="27">
        <v>31823</v>
      </c>
      <c r="B146" s="2">
        <v>212848.87032528396</v>
      </c>
      <c r="C146" s="2">
        <v>325082.83784509997</v>
      </c>
      <c r="D146" s="12">
        <v>7</v>
      </c>
      <c r="E146" s="12">
        <v>11.453333333333333</v>
      </c>
      <c r="F146" s="12">
        <v>4.4533333333333331</v>
      </c>
      <c r="G146" s="12">
        <v>7.3617855808209747</v>
      </c>
      <c r="H146" s="12">
        <v>13.073557780331244</v>
      </c>
      <c r="I146" s="12">
        <v>5.7117721995102695</v>
      </c>
      <c r="J146" s="12">
        <v>103.73847939635296</v>
      </c>
      <c r="K146" s="12">
        <v>255.07370220038456</v>
      </c>
      <c r="L146" s="12">
        <v>101.24220303392934</v>
      </c>
      <c r="N146" s="2">
        <v>113865.98796659771</v>
      </c>
    </row>
    <row r="147" spans="1:14" x14ac:dyDescent="0.25">
      <c r="A147" s="27">
        <v>31912</v>
      </c>
      <c r="B147" s="2">
        <v>215518.91370438106</v>
      </c>
      <c r="C147" s="2">
        <v>328602.24402640527</v>
      </c>
      <c r="D147" s="12">
        <v>7</v>
      </c>
      <c r="E147" s="12">
        <v>11.033333333333333</v>
      </c>
      <c r="F147" s="12">
        <v>4.0333333333333332</v>
      </c>
      <c r="G147" s="12">
        <v>7.4617855808209743</v>
      </c>
      <c r="H147" s="12">
        <v>13.573557780331244</v>
      </c>
      <c r="I147" s="12">
        <v>6.1117721995102698</v>
      </c>
      <c r="J147" s="12">
        <v>103.72664626110384</v>
      </c>
      <c r="K147" s="12">
        <v>259.5881863298282</v>
      </c>
      <c r="L147" s="12">
        <v>99.462956839609063</v>
      </c>
      <c r="N147" s="2">
        <v>121410.25371172454</v>
      </c>
    </row>
    <row r="148" spans="1:14" x14ac:dyDescent="0.25">
      <c r="A148" s="27">
        <v>32004</v>
      </c>
      <c r="B148" s="2">
        <v>210644.12082438229</v>
      </c>
      <c r="C148" s="2">
        <v>338924.31247102842</v>
      </c>
      <c r="D148" s="12">
        <v>7</v>
      </c>
      <c r="E148" s="12">
        <v>11.14</v>
      </c>
      <c r="F148" s="12">
        <v>4.1400000000000006</v>
      </c>
      <c r="G148" s="12">
        <v>7.3617855808209747</v>
      </c>
      <c r="H148" s="12">
        <v>13.473557780331245</v>
      </c>
      <c r="I148" s="12">
        <v>6.1117721995102698</v>
      </c>
      <c r="J148" s="12">
        <v>101.97981532606333</v>
      </c>
      <c r="K148" s="12">
        <v>250.74092831331276</v>
      </c>
      <c r="L148" s="12">
        <v>98.121668272630856</v>
      </c>
      <c r="N148" s="2">
        <v>113493.90727340146</v>
      </c>
    </row>
    <row r="149" spans="1:14" x14ac:dyDescent="0.25">
      <c r="A149" s="27">
        <v>32096</v>
      </c>
      <c r="B149" s="2">
        <v>223216.35092432983</v>
      </c>
      <c r="C149" s="2">
        <v>347228.11292065511</v>
      </c>
      <c r="D149" s="12">
        <v>7</v>
      </c>
      <c r="E149" s="12">
        <v>11.463333333333333</v>
      </c>
      <c r="F149" s="12">
        <v>4.4633333333333329</v>
      </c>
      <c r="G149" s="12">
        <v>7.4617855808209743</v>
      </c>
      <c r="H149" s="12">
        <v>13.473557780331245</v>
      </c>
      <c r="I149" s="12">
        <v>6.0117721995102702</v>
      </c>
      <c r="J149" s="12">
        <v>103.19448670426372</v>
      </c>
      <c r="K149" s="12">
        <v>218.78430477467808</v>
      </c>
      <c r="L149" s="12">
        <v>96.05080991535317</v>
      </c>
      <c r="N149" s="2">
        <v>120852.98461264181</v>
      </c>
    </row>
    <row r="150" spans="1:14" x14ac:dyDescent="0.25">
      <c r="A150" s="27">
        <v>32188</v>
      </c>
      <c r="B150" s="2">
        <v>208545.16556895123</v>
      </c>
      <c r="C150" s="2">
        <v>352547.92653410515</v>
      </c>
      <c r="D150" s="12">
        <v>7</v>
      </c>
      <c r="E150" s="12">
        <v>10.083333333333334</v>
      </c>
      <c r="F150" s="12">
        <v>3.0833333333333339</v>
      </c>
      <c r="G150" s="12">
        <v>7.1617855808209745</v>
      </c>
      <c r="H150" s="12">
        <v>13.273557780331243</v>
      </c>
      <c r="I150" s="12">
        <v>6.111772199510269</v>
      </c>
      <c r="J150" s="12">
        <v>104.00932597114532</v>
      </c>
      <c r="K150" s="12">
        <v>237.38275317767958</v>
      </c>
      <c r="L150" s="12">
        <v>96.180073949258343</v>
      </c>
      <c r="N150" s="2">
        <v>116457.55513251542</v>
      </c>
    </row>
    <row r="151" spans="1:14" x14ac:dyDescent="0.25">
      <c r="A151" s="27">
        <v>32278</v>
      </c>
      <c r="B151" s="2">
        <v>211666.66502101289</v>
      </c>
      <c r="C151" s="2">
        <v>354445.63201774796</v>
      </c>
      <c r="D151" s="12">
        <v>7</v>
      </c>
      <c r="E151" s="12">
        <v>10.056666666666667</v>
      </c>
      <c r="F151" s="12">
        <v>3.0566666666666666</v>
      </c>
      <c r="G151" s="12">
        <v>7.1617855808209745</v>
      </c>
      <c r="H151" s="12">
        <v>13.373557780331243</v>
      </c>
      <c r="I151" s="12">
        <v>6.2117721995102686</v>
      </c>
      <c r="J151" s="12">
        <v>103.06064678699346</v>
      </c>
      <c r="K151" s="12">
        <v>267.37110861355313</v>
      </c>
      <c r="L151" s="12">
        <v>94.540231979487928</v>
      </c>
      <c r="N151" s="2">
        <v>119860.53839542667</v>
      </c>
    </row>
    <row r="152" spans="1:14" x14ac:dyDescent="0.25">
      <c r="A152" s="27">
        <v>32370</v>
      </c>
      <c r="B152" s="2">
        <v>205497.17505162166</v>
      </c>
      <c r="C152" s="2">
        <v>360698.76486678718</v>
      </c>
      <c r="D152" s="12">
        <v>7</v>
      </c>
      <c r="E152" s="12">
        <v>9.6566666666666663</v>
      </c>
      <c r="F152" s="12">
        <v>2.6566666666666663</v>
      </c>
      <c r="G152" s="12">
        <v>6.8617855808209747</v>
      </c>
      <c r="H152" s="12">
        <v>13.173557780331244</v>
      </c>
      <c r="I152" s="12">
        <v>6.3117721995102691</v>
      </c>
      <c r="J152" s="12">
        <v>101.47912903659038</v>
      </c>
      <c r="K152" s="12">
        <v>271.62410736415569</v>
      </c>
      <c r="L152" s="12">
        <v>95.869249207265241</v>
      </c>
      <c r="N152" s="2">
        <v>113530.58442428464</v>
      </c>
    </row>
    <row r="153" spans="1:14" x14ac:dyDescent="0.25">
      <c r="A153" s="27">
        <v>32462</v>
      </c>
      <c r="B153" s="2">
        <v>209500.05581500163</v>
      </c>
      <c r="C153" s="2">
        <v>363400.50651978515</v>
      </c>
      <c r="D153" s="12">
        <v>7</v>
      </c>
      <c r="E153" s="12">
        <v>9.2333333333333343</v>
      </c>
      <c r="F153" s="12">
        <v>2.2333333333333343</v>
      </c>
      <c r="G153" s="12">
        <v>6.7617855808209741</v>
      </c>
      <c r="H153" s="12">
        <v>12.973557780331245</v>
      </c>
      <c r="I153" s="12">
        <v>6.2117721995102704</v>
      </c>
      <c r="J153" s="12">
        <v>101.36082611403339</v>
      </c>
      <c r="K153" s="12">
        <v>313.04946799377348</v>
      </c>
      <c r="L153" s="12">
        <v>95.413341634383869</v>
      </c>
      <c r="N153" s="2">
        <v>120131.25903438008</v>
      </c>
    </row>
    <row r="154" spans="1:14" x14ac:dyDescent="0.25">
      <c r="A154" s="27">
        <v>32554</v>
      </c>
      <c r="B154" s="2">
        <v>199920.64454810592</v>
      </c>
      <c r="C154" s="2">
        <v>364534.48636649293</v>
      </c>
      <c r="D154" s="12">
        <v>7</v>
      </c>
      <c r="E154" s="12">
        <v>9.4766666666666666</v>
      </c>
      <c r="F154" s="12">
        <v>2.4766666666666666</v>
      </c>
      <c r="G154" s="12">
        <v>6.3617855808209747</v>
      </c>
      <c r="H154" s="12">
        <v>12.373557780331243</v>
      </c>
      <c r="I154" s="12">
        <v>6.0117721995102684</v>
      </c>
      <c r="J154" s="12">
        <v>99.578218065515088</v>
      </c>
      <c r="K154" s="12">
        <v>341.72341468552474</v>
      </c>
      <c r="L154" s="12">
        <v>93.24284977634214</v>
      </c>
      <c r="N154" s="2">
        <v>118369.07033061484</v>
      </c>
    </row>
    <row r="155" spans="1:14" x14ac:dyDescent="0.25">
      <c r="A155" s="27">
        <v>32643</v>
      </c>
      <c r="B155" s="2">
        <v>204798.45283610371</v>
      </c>
      <c r="C155" s="2">
        <v>362157.35107689491</v>
      </c>
      <c r="D155" s="12">
        <v>7</v>
      </c>
      <c r="E155" s="12">
        <v>9.8333333333333339</v>
      </c>
      <c r="F155" s="12">
        <v>2.8333333333333339</v>
      </c>
      <c r="G155" s="12">
        <v>6.4617855808209743</v>
      </c>
      <c r="H155" s="12">
        <v>12.873557780331243</v>
      </c>
      <c r="I155" s="12">
        <v>6.4117721995102688</v>
      </c>
      <c r="J155" s="12">
        <v>99.391695366822191</v>
      </c>
      <c r="K155" s="12">
        <v>391.43198125495707</v>
      </c>
      <c r="L155" s="12">
        <v>91.924088836100708</v>
      </c>
      <c r="N155" s="2">
        <v>120577.81567400998</v>
      </c>
    </row>
    <row r="156" spans="1:14" x14ac:dyDescent="0.25">
      <c r="A156" s="27">
        <v>32735</v>
      </c>
      <c r="B156" s="2">
        <v>199192.8056811865</v>
      </c>
      <c r="C156" s="2">
        <v>364659.31123077107</v>
      </c>
      <c r="D156" s="12">
        <v>7</v>
      </c>
      <c r="E156" s="12">
        <v>9.4833333333333343</v>
      </c>
      <c r="F156" s="12">
        <v>2.4833333333333343</v>
      </c>
      <c r="G156" s="12">
        <v>6.7617855808209741</v>
      </c>
      <c r="H156" s="12">
        <v>13.273557780331243</v>
      </c>
      <c r="I156" s="12">
        <v>6.5117721995102693</v>
      </c>
      <c r="J156" s="12">
        <v>100.05449616145877</v>
      </c>
      <c r="K156" s="12">
        <v>365.31994356735817</v>
      </c>
      <c r="L156" s="12">
        <v>89.674606899429747</v>
      </c>
      <c r="N156" s="2">
        <v>114313.26739368548</v>
      </c>
    </row>
    <row r="157" spans="1:14" x14ac:dyDescent="0.25">
      <c r="A157" s="27">
        <v>32827</v>
      </c>
      <c r="B157" s="2">
        <v>211631.60363491511</v>
      </c>
      <c r="C157" s="2">
        <v>363253.29037479317</v>
      </c>
      <c r="D157" s="12">
        <v>7</v>
      </c>
      <c r="E157" s="12">
        <v>10.269999999999998</v>
      </c>
      <c r="F157" s="12">
        <v>3.2699999999999978</v>
      </c>
      <c r="G157" s="12">
        <v>8.061785580820974</v>
      </c>
      <c r="H157" s="12">
        <v>14.573557780331244</v>
      </c>
      <c r="I157" s="12">
        <v>6.5117721995102702</v>
      </c>
      <c r="J157" s="12">
        <v>103.10751277040625</v>
      </c>
      <c r="K157" s="12">
        <v>398.20926058501504</v>
      </c>
      <c r="L157" s="12">
        <v>87.218767564838785</v>
      </c>
      <c r="N157" s="2">
        <v>119534.64329120361</v>
      </c>
    </row>
    <row r="158" spans="1:14" x14ac:dyDescent="0.25">
      <c r="A158" s="27">
        <v>32919</v>
      </c>
      <c r="B158" s="2">
        <v>207568.50429321875</v>
      </c>
      <c r="C158" s="2">
        <v>368835.36545424297</v>
      </c>
      <c r="D158" s="12">
        <v>7.096774193548387</v>
      </c>
      <c r="E158" s="12">
        <v>10.886666666666665</v>
      </c>
      <c r="F158" s="12">
        <v>3.7898924731182779</v>
      </c>
      <c r="G158" s="12">
        <v>8.4617855808209743</v>
      </c>
      <c r="H158" s="12">
        <v>14.873557780331243</v>
      </c>
      <c r="I158" s="12">
        <v>6.4117721995102688</v>
      </c>
      <c r="J158" s="12">
        <v>104.49479752982607</v>
      </c>
      <c r="K158" s="12">
        <v>430.50763395773737</v>
      </c>
      <c r="L158" s="12">
        <v>83.408624897815145</v>
      </c>
      <c r="N158" s="2">
        <v>119845.46664132294</v>
      </c>
    </row>
    <row r="159" spans="1:14" x14ac:dyDescent="0.25">
      <c r="A159" s="27">
        <v>33008</v>
      </c>
      <c r="B159" s="2">
        <v>209965.24533760216</v>
      </c>
      <c r="C159" s="2">
        <v>369203.76831730851</v>
      </c>
      <c r="D159" s="12">
        <v>8.0499999999999989</v>
      </c>
      <c r="E159" s="12">
        <v>10.366666666666667</v>
      </c>
      <c r="F159" s="12">
        <v>2.3166666666666682</v>
      </c>
      <c r="G159" s="12">
        <v>7.9617855808209743</v>
      </c>
      <c r="H159" s="12">
        <v>14.173557780331244</v>
      </c>
      <c r="I159" s="12">
        <v>6.2117721995102695</v>
      </c>
      <c r="J159" s="12">
        <v>105.1087269771452</v>
      </c>
      <c r="K159" s="12">
        <v>421.23659585912793</v>
      </c>
      <c r="L159" s="12">
        <v>83.108121744551184</v>
      </c>
      <c r="N159" s="2">
        <v>123414.74915126366</v>
      </c>
    </row>
    <row r="160" spans="1:14" x14ac:dyDescent="0.25">
      <c r="A160" s="27">
        <v>33100</v>
      </c>
      <c r="B160" s="2">
        <v>204455.74271474857</v>
      </c>
      <c r="C160" s="2">
        <v>373520.01976794348</v>
      </c>
      <c r="D160" s="12">
        <v>8.5</v>
      </c>
      <c r="E160" s="12">
        <v>10.49</v>
      </c>
      <c r="F160" s="12">
        <v>1.9900000000000002</v>
      </c>
      <c r="G160" s="12">
        <v>7.6617855808209745</v>
      </c>
      <c r="H160" s="12">
        <v>13.873557780331243</v>
      </c>
      <c r="I160" s="12">
        <v>6.2117721995102686</v>
      </c>
      <c r="J160" s="12">
        <v>104.38969243939836</v>
      </c>
      <c r="K160" s="12">
        <v>358.17358725442324</v>
      </c>
      <c r="L160" s="12">
        <v>80.464486888327528</v>
      </c>
      <c r="N160" s="2">
        <v>117683.14606741574</v>
      </c>
    </row>
    <row r="161" spans="1:14" x14ac:dyDescent="0.25">
      <c r="A161" s="27">
        <v>33192</v>
      </c>
      <c r="B161" s="2">
        <v>217681.16141412334</v>
      </c>
      <c r="C161" s="2">
        <v>371594.22901597095</v>
      </c>
      <c r="D161" s="12">
        <v>8.5</v>
      </c>
      <c r="E161" s="12">
        <v>10.583333333333334</v>
      </c>
      <c r="F161" s="12">
        <v>2.0833333333333339</v>
      </c>
      <c r="G161" s="12">
        <v>7.4617855808209743</v>
      </c>
      <c r="H161" s="12">
        <v>13.373557780331243</v>
      </c>
      <c r="I161" s="12">
        <v>5.9117721995102688</v>
      </c>
      <c r="J161" s="12">
        <v>104.46218724149628</v>
      </c>
      <c r="K161" s="12">
        <v>337.98849766086715</v>
      </c>
      <c r="L161" s="12">
        <v>79.209765878294192</v>
      </c>
      <c r="N161" s="2">
        <v>121222.82003710575</v>
      </c>
    </row>
    <row r="162" spans="1:14" x14ac:dyDescent="0.25">
      <c r="A162" s="27">
        <v>33284</v>
      </c>
      <c r="B162" s="2">
        <v>208656.8876244261</v>
      </c>
      <c r="C162" s="2">
        <v>375067.29126216419</v>
      </c>
      <c r="D162" s="12">
        <v>9.4892473118279579</v>
      </c>
      <c r="E162" s="12">
        <v>9.5499999999999989</v>
      </c>
      <c r="F162" s="12">
        <v>6.0752688172041047E-2</v>
      </c>
      <c r="G162" s="12">
        <v>7.6617855808209745</v>
      </c>
      <c r="H162" s="12">
        <v>13.573557780331244</v>
      </c>
      <c r="I162" s="12">
        <v>5.9117721995102697</v>
      </c>
      <c r="J162" s="12">
        <v>102.66990232335199</v>
      </c>
      <c r="K162" s="12">
        <v>384.67585041366175</v>
      </c>
      <c r="L162" s="12">
        <v>80.789398310276908</v>
      </c>
      <c r="N162" s="2">
        <v>122509.27299703262</v>
      </c>
    </row>
    <row r="163" spans="1:14" x14ac:dyDescent="0.25">
      <c r="A163" s="27">
        <v>33373</v>
      </c>
      <c r="B163" s="2">
        <v>213615.73010821134</v>
      </c>
      <c r="C163" s="2">
        <v>375255.26313673973</v>
      </c>
      <c r="D163" s="12">
        <v>9.279569892473118</v>
      </c>
      <c r="E163" s="12">
        <v>9.17</v>
      </c>
      <c r="F163" s="12">
        <v>-0.1095698924731181</v>
      </c>
      <c r="G163" s="12">
        <v>7.1617855808209745</v>
      </c>
      <c r="H163" s="12">
        <v>13.373557780331243</v>
      </c>
      <c r="I163" s="12">
        <v>6.2117721995102686</v>
      </c>
      <c r="J163" s="12">
        <v>100.06085210546127</v>
      </c>
      <c r="K163" s="12">
        <v>399.44059279748035</v>
      </c>
      <c r="L163" s="12">
        <v>81.039110690490489</v>
      </c>
      <c r="N163" s="2">
        <v>124616.5717435238</v>
      </c>
    </row>
    <row r="164" spans="1:14" x14ac:dyDescent="0.25">
      <c r="A164" s="27">
        <v>33465</v>
      </c>
      <c r="B164" s="2">
        <v>202319.63760130617</v>
      </c>
      <c r="C164" s="2">
        <v>375514.04829183343</v>
      </c>
      <c r="D164" s="12">
        <v>9.2526881720430101</v>
      </c>
      <c r="E164" s="12">
        <v>9.26</v>
      </c>
      <c r="F164" s="12">
        <v>7.3118279569897027E-3</v>
      </c>
      <c r="G164" s="12">
        <v>6.7617855808209741</v>
      </c>
      <c r="H164" s="12">
        <v>13.073557780331244</v>
      </c>
      <c r="I164" s="12">
        <v>6.31177219951027</v>
      </c>
      <c r="J164" s="12">
        <v>98.968032850019185</v>
      </c>
      <c r="K164" s="12">
        <v>383.99532498883519</v>
      </c>
      <c r="L164" s="12">
        <v>80.437537737801634</v>
      </c>
      <c r="N164" s="2">
        <v>120660.86797289875</v>
      </c>
    </row>
    <row r="165" spans="1:14" x14ac:dyDescent="0.25">
      <c r="A165" s="27">
        <v>33557</v>
      </c>
      <c r="B165" s="2">
        <v>211858.43501445302</v>
      </c>
      <c r="C165" s="2">
        <v>374034.04305548419</v>
      </c>
      <c r="D165" s="12">
        <v>9.172043010752688</v>
      </c>
      <c r="E165" s="12">
        <v>8.9133333333333322</v>
      </c>
      <c r="F165" s="12">
        <v>-0.2587096774193558</v>
      </c>
      <c r="G165" s="12">
        <v>6.8617855808209747</v>
      </c>
      <c r="H165" s="12">
        <v>12.973557780331245</v>
      </c>
      <c r="I165" s="12">
        <v>6.1117721995102698</v>
      </c>
      <c r="J165" s="12">
        <v>100.01481834297267</v>
      </c>
      <c r="K165" s="12">
        <v>370.71466032806842</v>
      </c>
      <c r="L165" s="12">
        <v>80.346059086946696</v>
      </c>
      <c r="N165" s="2">
        <v>122365.35318685307</v>
      </c>
    </row>
    <row r="166" spans="1:14" x14ac:dyDescent="0.25">
      <c r="A166" s="27">
        <v>33649</v>
      </c>
      <c r="B166" s="2">
        <v>208239.91159916573</v>
      </c>
      <c r="C166" s="2">
        <v>374437.11189382483</v>
      </c>
      <c r="D166" s="12">
        <v>9.5</v>
      </c>
      <c r="E166" s="12">
        <v>8.6266666666666669</v>
      </c>
      <c r="F166" s="12">
        <v>-0.87333333333333307</v>
      </c>
      <c r="G166" s="12">
        <v>7.1617855808209745</v>
      </c>
      <c r="H166" s="12">
        <v>13.073557780331244</v>
      </c>
      <c r="I166" s="12">
        <v>5.9117721995102697</v>
      </c>
      <c r="J166" s="12">
        <v>99.734690145764731</v>
      </c>
      <c r="K166" s="12">
        <v>356.44933258763029</v>
      </c>
      <c r="L166" s="12">
        <v>79.643043164384565</v>
      </c>
      <c r="N166" s="2">
        <v>124030.80826386374</v>
      </c>
    </row>
    <row r="167" spans="1:14" x14ac:dyDescent="0.25">
      <c r="A167" s="27">
        <v>33739</v>
      </c>
      <c r="B167" s="2">
        <v>208871.37518310983</v>
      </c>
      <c r="C167" s="2">
        <v>371725.56337962713</v>
      </c>
      <c r="D167" s="12">
        <v>9.5</v>
      </c>
      <c r="E167" s="12">
        <v>8.8466666666666658</v>
      </c>
      <c r="F167" s="12">
        <v>-0.65333333333333421</v>
      </c>
      <c r="G167" s="12">
        <v>7.1617855808209745</v>
      </c>
      <c r="H167" s="12">
        <v>13.173557780331244</v>
      </c>
      <c r="I167" s="12">
        <v>6.0117721995102693</v>
      </c>
      <c r="J167" s="12">
        <v>99.963664968675616</v>
      </c>
      <c r="K167" s="12">
        <v>341.04111140853553</v>
      </c>
      <c r="L167" s="12">
        <v>78.81461839689274</v>
      </c>
      <c r="N167" s="2">
        <v>124320.83931133429</v>
      </c>
    </row>
    <row r="168" spans="1:14" x14ac:dyDescent="0.25">
      <c r="A168" s="27">
        <v>33831</v>
      </c>
      <c r="B168" s="2">
        <v>202865.45547915637</v>
      </c>
      <c r="C168" s="2">
        <v>373516.35981857451</v>
      </c>
      <c r="D168" s="12">
        <v>9.5</v>
      </c>
      <c r="E168" s="12">
        <v>9.6533333333333342</v>
      </c>
      <c r="F168" s="12">
        <v>0.15333333333333421</v>
      </c>
      <c r="G168" s="12">
        <v>7.4617855808209743</v>
      </c>
      <c r="H168" s="12">
        <v>13.473557780331245</v>
      </c>
      <c r="I168" s="12">
        <v>6.0117721995102702</v>
      </c>
      <c r="J168" s="12">
        <v>102.07455414782525</v>
      </c>
      <c r="K168" s="12">
        <v>271.72507249866959</v>
      </c>
      <c r="L168" s="12">
        <v>77.318138300749212</v>
      </c>
      <c r="N168" s="2">
        <v>122202.11621233859</v>
      </c>
    </row>
    <row r="169" spans="1:14" x14ac:dyDescent="0.25">
      <c r="A169" s="27">
        <v>33923</v>
      </c>
      <c r="B169" s="2">
        <v>201821.95529596106</v>
      </c>
      <c r="C169" s="2">
        <v>373776.80999032024</v>
      </c>
      <c r="D169" s="12">
        <v>9.5</v>
      </c>
      <c r="E169" s="12">
        <v>8.9599999999999991</v>
      </c>
      <c r="F169" s="12">
        <v>-0.54000000000000092</v>
      </c>
      <c r="G169" s="12">
        <v>8.061785580820974</v>
      </c>
      <c r="H169" s="12">
        <v>14.173557780331244</v>
      </c>
      <c r="I169" s="12">
        <v>6.1117721995102698</v>
      </c>
      <c r="J169" s="12">
        <v>104.66743353363806</v>
      </c>
      <c r="K169" s="12">
        <v>271.06260989108864</v>
      </c>
      <c r="L169" s="12">
        <v>75.1341875629426</v>
      </c>
      <c r="N169" s="2">
        <v>127017.53130590339</v>
      </c>
    </row>
    <row r="170" spans="1:14" x14ac:dyDescent="0.25">
      <c r="A170" s="27">
        <v>34015</v>
      </c>
      <c r="B170" s="2">
        <v>196558.07308936652</v>
      </c>
      <c r="C170" s="2">
        <v>375869.5064541974</v>
      </c>
      <c r="D170" s="12">
        <v>10.259216589861751</v>
      </c>
      <c r="E170" s="12">
        <v>8.3533333333333335</v>
      </c>
      <c r="F170" s="12">
        <v>-1.9058832565284174</v>
      </c>
      <c r="G170" s="12">
        <v>8.061785580820974</v>
      </c>
      <c r="H170" s="12">
        <v>13.673557780331244</v>
      </c>
      <c r="I170" s="12">
        <v>5.6117721995102698</v>
      </c>
      <c r="J170" s="12">
        <v>105.6044942366746</v>
      </c>
      <c r="K170" s="12">
        <v>297.42691956443724</v>
      </c>
      <c r="L170" s="12">
        <v>74.125772336395087</v>
      </c>
      <c r="N170" s="2">
        <v>122241.81720622428</v>
      </c>
    </row>
    <row r="171" spans="1:14" x14ac:dyDescent="0.25">
      <c r="A171" s="27">
        <v>34104</v>
      </c>
      <c r="B171" s="2">
        <v>194724.35651510829</v>
      </c>
      <c r="C171" s="2">
        <v>374832.62136493862</v>
      </c>
      <c r="D171" s="12">
        <v>8.7102150537634415</v>
      </c>
      <c r="E171" s="12">
        <v>7.36</v>
      </c>
      <c r="F171" s="12">
        <v>-1.3502150537634412</v>
      </c>
      <c r="G171" s="12">
        <v>6.4617855808209734</v>
      </c>
      <c r="H171" s="12">
        <v>12.373557780331243</v>
      </c>
      <c r="I171" s="12">
        <v>5.9117721995102697</v>
      </c>
      <c r="J171" s="12">
        <v>104.66293706250819</v>
      </c>
      <c r="K171" s="12">
        <v>331.39770314774421</v>
      </c>
      <c r="L171" s="12">
        <v>73.105262912582631</v>
      </c>
      <c r="N171" s="2">
        <v>123952.05114544486</v>
      </c>
    </row>
    <row r="172" spans="1:14" x14ac:dyDescent="0.25">
      <c r="A172" s="27">
        <v>34196</v>
      </c>
      <c r="B172" s="2">
        <v>191783.23694737343</v>
      </c>
      <c r="C172" s="2">
        <v>378895.03731600638</v>
      </c>
      <c r="D172" s="12">
        <v>8.7627240143369178</v>
      </c>
      <c r="E172" s="12">
        <v>6.7466666666666661</v>
      </c>
      <c r="F172" s="12">
        <v>-2.0160573476702517</v>
      </c>
      <c r="G172" s="12">
        <v>6.2617855808209733</v>
      </c>
      <c r="H172" s="12">
        <v>12.273557780331243</v>
      </c>
      <c r="I172" s="12">
        <v>6.0117721995102702</v>
      </c>
      <c r="J172" s="12">
        <v>100.00214303920869</v>
      </c>
      <c r="K172" s="12">
        <v>337.9206044890264</v>
      </c>
      <c r="L172" s="12">
        <v>76.400130987945715</v>
      </c>
      <c r="N172" s="2">
        <v>121080.27644869751</v>
      </c>
    </row>
    <row r="173" spans="1:14" x14ac:dyDescent="0.25">
      <c r="A173" s="27">
        <v>34288</v>
      </c>
      <c r="B173" s="2">
        <v>184368.89195569296</v>
      </c>
      <c r="C173" s="2">
        <v>387565.84529042098</v>
      </c>
      <c r="D173" s="12">
        <v>7.0229390681003592</v>
      </c>
      <c r="E173" s="12">
        <v>6.2866666666666662</v>
      </c>
      <c r="F173" s="12">
        <v>-0.73627240143369299</v>
      </c>
      <c r="G173" s="12">
        <v>5.1617855808209736</v>
      </c>
      <c r="H173" s="12">
        <v>11.073557780331244</v>
      </c>
      <c r="I173" s="12">
        <v>5.9117721995102706</v>
      </c>
      <c r="J173" s="12">
        <v>101.66678074322813</v>
      </c>
      <c r="K173" s="12">
        <v>372.98842255814225</v>
      </c>
      <c r="L173" s="12">
        <v>80.38045078647869</v>
      </c>
      <c r="N173" s="2">
        <v>126998.06167400882</v>
      </c>
    </row>
    <row r="174" spans="1:14" x14ac:dyDescent="0.25">
      <c r="A174" s="27">
        <v>34380</v>
      </c>
      <c r="B174" s="2">
        <v>180919.78742294206</v>
      </c>
      <c r="C174" s="2">
        <v>396204.38029729837</v>
      </c>
      <c r="D174" s="12">
        <v>5.6957565284178182</v>
      </c>
      <c r="E174" s="12">
        <v>6.5</v>
      </c>
      <c r="F174" s="12">
        <v>0.80424347158218179</v>
      </c>
      <c r="G174" s="12">
        <v>3.9617855808209734</v>
      </c>
      <c r="H174" s="12">
        <v>10.273557780331243</v>
      </c>
      <c r="I174" s="12">
        <v>6.31177219951027</v>
      </c>
      <c r="J174" s="12">
        <v>101.40776330716996</v>
      </c>
      <c r="K174" s="12">
        <v>406.42931132811151</v>
      </c>
      <c r="L174" s="12">
        <v>84.81246152857149</v>
      </c>
      <c r="N174" s="2">
        <v>125645.6942003515</v>
      </c>
    </row>
    <row r="175" spans="1:14" x14ac:dyDescent="0.25">
      <c r="A175" s="27">
        <v>34469</v>
      </c>
      <c r="B175" s="2">
        <v>180692.20472966004</v>
      </c>
      <c r="C175" s="2">
        <v>391506.44765791768</v>
      </c>
      <c r="D175" s="12">
        <v>5.1544802867383508</v>
      </c>
      <c r="E175" s="12">
        <v>7.77</v>
      </c>
      <c r="F175" s="12">
        <v>2.6155197132616488</v>
      </c>
      <c r="G175" s="12">
        <v>3.7617855808209733</v>
      </c>
      <c r="H175" s="12">
        <v>10.073557780331244</v>
      </c>
      <c r="I175" s="12">
        <v>6.3117721995102709</v>
      </c>
      <c r="J175" s="12">
        <v>101.90638652698313</v>
      </c>
      <c r="K175" s="12">
        <v>377.47754493938783</v>
      </c>
      <c r="L175" s="12">
        <v>84.015129891638523</v>
      </c>
      <c r="N175" s="2">
        <v>131813.02228412256</v>
      </c>
    </row>
    <row r="176" spans="1:14" x14ac:dyDescent="0.25">
      <c r="A176" s="27">
        <v>34561</v>
      </c>
      <c r="B176" s="2">
        <v>172583.13582792535</v>
      </c>
      <c r="C176" s="2">
        <v>387576.27920527617</v>
      </c>
      <c r="D176" s="12">
        <v>5</v>
      </c>
      <c r="E176" s="12">
        <v>8.6</v>
      </c>
      <c r="F176" s="12">
        <v>3.5999999999999996</v>
      </c>
      <c r="G176" s="12">
        <v>3.7617855808209733</v>
      </c>
      <c r="H176" s="12">
        <v>10.073557780331244</v>
      </c>
      <c r="I176" s="12">
        <v>6.3117721995102709</v>
      </c>
      <c r="J176" s="12">
        <v>102.99945454708568</v>
      </c>
      <c r="K176" s="12">
        <v>348.99907961436708</v>
      </c>
      <c r="L176" s="12">
        <v>82.560191271913112</v>
      </c>
      <c r="N176" s="2">
        <v>126459.81600416594</v>
      </c>
    </row>
    <row r="177" spans="1:14" x14ac:dyDescent="0.25">
      <c r="A177" s="27">
        <v>34653</v>
      </c>
      <c r="B177" s="2">
        <v>169242.20918797186</v>
      </c>
      <c r="C177" s="2">
        <v>386093.27899818885</v>
      </c>
      <c r="D177" s="12">
        <v>5</v>
      </c>
      <c r="E177" s="12">
        <v>8.9033333333333342</v>
      </c>
      <c r="F177" s="12">
        <v>3.9033333333333342</v>
      </c>
      <c r="G177" s="12">
        <v>3.6617855808209736</v>
      </c>
      <c r="H177" s="12">
        <v>10.473557780331245</v>
      </c>
      <c r="I177" s="12">
        <v>6.8117721995102709</v>
      </c>
      <c r="J177" s="12">
        <v>103.52494713047241</v>
      </c>
      <c r="K177" s="12">
        <v>348.3590264887232</v>
      </c>
      <c r="L177" s="12">
        <v>83.290111511489755</v>
      </c>
      <c r="N177" s="2">
        <v>134495.6851915775</v>
      </c>
    </row>
    <row r="178" spans="1:14" x14ac:dyDescent="0.25">
      <c r="A178" s="27">
        <v>34745</v>
      </c>
      <c r="B178" s="2">
        <v>168328.01795467196</v>
      </c>
      <c r="C178" s="2">
        <v>386774.81536129816</v>
      </c>
      <c r="D178" s="12">
        <v>5.258064516129032</v>
      </c>
      <c r="E178" s="12">
        <v>8.8666666666666671</v>
      </c>
      <c r="F178" s="12">
        <v>3.6086021505376351</v>
      </c>
      <c r="G178" s="12">
        <v>3.8617855808209733</v>
      </c>
      <c r="H178" s="12">
        <v>10.373557780331243</v>
      </c>
      <c r="I178" s="12">
        <v>6.5117721995102702</v>
      </c>
      <c r="J178" s="12">
        <v>104.29481202935237</v>
      </c>
      <c r="K178" s="12">
        <v>324.35170295607321</v>
      </c>
      <c r="L178" s="12">
        <v>84.77141771732488</v>
      </c>
      <c r="N178" s="2">
        <v>131009.44368131866</v>
      </c>
    </row>
    <row r="179" spans="1:14" x14ac:dyDescent="0.25">
      <c r="A179" s="27">
        <v>34834</v>
      </c>
      <c r="B179" s="2">
        <v>170710.65785452331</v>
      </c>
      <c r="C179" s="2">
        <v>385606.80306838243</v>
      </c>
      <c r="D179" s="12">
        <v>6</v>
      </c>
      <c r="E179" s="12">
        <v>8.3933333333333326</v>
      </c>
      <c r="F179" s="12">
        <v>2.3933333333333326</v>
      </c>
      <c r="G179" s="12">
        <v>4.5617855808209731</v>
      </c>
      <c r="H179" s="12">
        <v>10.973557780331245</v>
      </c>
      <c r="I179" s="12">
        <v>6.4117721995102714</v>
      </c>
      <c r="J179" s="12">
        <v>107.26053253227376</v>
      </c>
      <c r="K179" s="12">
        <v>344.27455510958202</v>
      </c>
      <c r="L179" s="12">
        <v>87.11288709002703</v>
      </c>
      <c r="N179" s="2">
        <v>133553.87234042553</v>
      </c>
    </row>
    <row r="180" spans="1:14" x14ac:dyDescent="0.25">
      <c r="A180" s="27">
        <v>34926</v>
      </c>
      <c r="B180" s="2">
        <v>169295.55344662612</v>
      </c>
      <c r="C180" s="2">
        <v>388798.26516077796</v>
      </c>
      <c r="D180" s="12">
        <v>5.3978494623655919</v>
      </c>
      <c r="E180" s="12">
        <v>8.1</v>
      </c>
      <c r="F180" s="12">
        <v>2.7021505376344077</v>
      </c>
      <c r="G180" s="12">
        <v>4.3617855808209738</v>
      </c>
      <c r="H180" s="12">
        <v>10.773557780331243</v>
      </c>
      <c r="I180" s="12">
        <v>6.4117721995102697</v>
      </c>
      <c r="J180" s="12">
        <v>106.74988091371243</v>
      </c>
      <c r="K180" s="12">
        <v>364.276129444746</v>
      </c>
      <c r="L180" s="12">
        <v>89.365053890924401</v>
      </c>
      <c r="N180" s="2">
        <v>129285.32469746035</v>
      </c>
    </row>
    <row r="181" spans="1:14" x14ac:dyDescent="0.25">
      <c r="A181" s="27">
        <v>35018</v>
      </c>
      <c r="B181" s="2">
        <v>171726.39021828241</v>
      </c>
      <c r="C181" s="2">
        <v>393348.484868214</v>
      </c>
      <c r="D181" s="12">
        <v>4.7641577060931901</v>
      </c>
      <c r="E181" s="12">
        <v>7.456666666666667</v>
      </c>
      <c r="F181" s="12">
        <v>2.6925089605734769</v>
      </c>
      <c r="G181" s="12">
        <v>3.6617855808209736</v>
      </c>
      <c r="H181" s="12">
        <v>10.073557780331244</v>
      </c>
      <c r="I181" s="12">
        <v>6.4117721995102706</v>
      </c>
      <c r="J181" s="12">
        <v>107.25217739099928</v>
      </c>
      <c r="K181" s="12">
        <v>379.52978966707656</v>
      </c>
      <c r="L181" s="12">
        <v>91.427107484620464</v>
      </c>
      <c r="N181" s="2">
        <v>136106.57404269738</v>
      </c>
    </row>
    <row r="182" spans="1:14" x14ac:dyDescent="0.25">
      <c r="A182" s="27">
        <v>35110</v>
      </c>
      <c r="B182" s="2">
        <v>174855.9398451965</v>
      </c>
      <c r="C182" s="2">
        <v>399633.50980749441</v>
      </c>
      <c r="D182" s="12">
        <v>3.9973118279569895</v>
      </c>
      <c r="E182" s="12">
        <v>7.3966666666666674</v>
      </c>
      <c r="F182" s="12">
        <v>3.3993548387096779</v>
      </c>
      <c r="G182" s="12">
        <v>3.1617855808209736</v>
      </c>
      <c r="H182" s="12">
        <v>9.4735577803312445</v>
      </c>
      <c r="I182" s="12">
        <v>6.3117721995102709</v>
      </c>
      <c r="J182" s="12">
        <v>106.52590253906364</v>
      </c>
      <c r="K182" s="12">
        <v>400.33449801584749</v>
      </c>
      <c r="L182" s="12">
        <v>92.386977135445363</v>
      </c>
      <c r="N182" s="2">
        <v>131903.89479008602</v>
      </c>
    </row>
    <row r="183" spans="1:14" x14ac:dyDescent="0.25">
      <c r="A183" s="27">
        <v>35200</v>
      </c>
      <c r="B183" s="2">
        <v>177524.58800215641</v>
      </c>
      <c r="C183" s="2">
        <v>399073.09116038377</v>
      </c>
      <c r="D183" s="12">
        <v>3.35</v>
      </c>
      <c r="E183" s="12">
        <v>7.3633333333333333</v>
      </c>
      <c r="F183" s="12">
        <v>4.0133333333333336</v>
      </c>
      <c r="G183" s="12">
        <v>2.6617855808209736</v>
      </c>
      <c r="H183" s="12">
        <v>8.7735577803312434</v>
      </c>
      <c r="I183" s="12">
        <v>6.1117721995102698</v>
      </c>
      <c r="J183" s="12">
        <v>105.23357658804279</v>
      </c>
      <c r="K183" s="12">
        <v>418.75863743096249</v>
      </c>
      <c r="L183" s="12">
        <v>93.783082916122012</v>
      </c>
      <c r="N183" s="2">
        <v>137789.18377566349</v>
      </c>
    </row>
    <row r="184" spans="1:14" x14ac:dyDescent="0.25">
      <c r="A184" s="27">
        <v>35292</v>
      </c>
      <c r="B184" s="2">
        <v>175887.7764203375</v>
      </c>
      <c r="C184" s="2">
        <v>407347.94374400878</v>
      </c>
      <c r="D184" s="12">
        <v>3.25</v>
      </c>
      <c r="E184" s="12">
        <v>7.2033333333333331</v>
      </c>
      <c r="F184" s="12">
        <v>3.9533333333333331</v>
      </c>
      <c r="G184" s="12">
        <v>2.6617855808209736</v>
      </c>
      <c r="H184" s="12">
        <v>8.7735577803312434</v>
      </c>
      <c r="I184" s="12">
        <v>6.1117721995102698</v>
      </c>
      <c r="J184" s="12">
        <v>105.63750738101635</v>
      </c>
      <c r="K184" s="12">
        <v>444.0416348745548</v>
      </c>
      <c r="L184" s="12">
        <v>96.375678124717595</v>
      </c>
      <c r="N184" s="2">
        <v>134744.62768615692</v>
      </c>
    </row>
    <row r="185" spans="1:14" x14ac:dyDescent="0.25">
      <c r="A185" s="27">
        <v>35384</v>
      </c>
      <c r="B185" s="2">
        <v>177333.66896485403</v>
      </c>
      <c r="C185" s="2">
        <v>407556.77775481384</v>
      </c>
      <c r="D185" s="12">
        <v>3.25</v>
      </c>
      <c r="E185" s="12">
        <v>6.6633333333333331</v>
      </c>
      <c r="F185" s="12">
        <v>3.4133333333333331</v>
      </c>
      <c r="G185" s="12">
        <v>2.6617855808209736</v>
      </c>
      <c r="H185" s="12">
        <v>8.4735577803312445</v>
      </c>
      <c r="I185" s="12">
        <v>5.8117721995102709</v>
      </c>
      <c r="J185" s="12">
        <v>105.2871845387706</v>
      </c>
      <c r="K185" s="12">
        <v>481.95634958616546</v>
      </c>
      <c r="L185" s="12">
        <v>99.666598145473785</v>
      </c>
      <c r="N185" s="2">
        <v>140248.26216484609</v>
      </c>
    </row>
    <row r="186" spans="1:14" x14ac:dyDescent="0.25">
      <c r="A186" s="27">
        <v>35476</v>
      </c>
      <c r="B186" s="2">
        <v>185425.83029906178</v>
      </c>
      <c r="C186" s="2">
        <v>411417.86187765718</v>
      </c>
      <c r="D186" s="12">
        <v>3.25</v>
      </c>
      <c r="E186" s="12">
        <v>6.456666666666667</v>
      </c>
      <c r="F186" s="12">
        <v>3.206666666666667</v>
      </c>
      <c r="G186" s="12">
        <v>2.5617855808209735</v>
      </c>
      <c r="H186" s="12">
        <v>7.9735577803312436</v>
      </c>
      <c r="I186" s="12">
        <v>5.4117721995102706</v>
      </c>
      <c r="J186" s="12">
        <v>103.83353331332698</v>
      </c>
      <c r="K186" s="12">
        <v>543.36265402049116</v>
      </c>
      <c r="L186" s="12">
        <v>101.89498402493879</v>
      </c>
      <c r="N186" s="2">
        <v>135609.40594059406</v>
      </c>
    </row>
    <row r="187" spans="1:14" x14ac:dyDescent="0.25">
      <c r="A187" s="27">
        <v>35565</v>
      </c>
      <c r="B187" s="2">
        <v>188705.84215722</v>
      </c>
      <c r="C187" s="2">
        <v>414784.38644911093</v>
      </c>
      <c r="D187" s="12">
        <v>3.25</v>
      </c>
      <c r="E187" s="12">
        <v>6.46</v>
      </c>
      <c r="F187" s="12">
        <v>3.21</v>
      </c>
      <c r="G187" s="12">
        <v>2.5617855808209735</v>
      </c>
      <c r="H187" s="12">
        <v>8.0735577803312442</v>
      </c>
      <c r="I187" s="12">
        <v>5.5117721995102702</v>
      </c>
      <c r="J187" s="12">
        <v>103.53619717485746</v>
      </c>
      <c r="K187" s="12">
        <v>589.85534150642604</v>
      </c>
      <c r="L187" s="12">
        <v>103.7246236871642</v>
      </c>
      <c r="N187" s="2">
        <v>143167.81157998039</v>
      </c>
    </row>
    <row r="188" spans="1:14" x14ac:dyDescent="0.25">
      <c r="A188" s="27">
        <v>35657</v>
      </c>
      <c r="B188" s="2">
        <v>187815.21459964462</v>
      </c>
      <c r="C188" s="2">
        <v>422242.19465810456</v>
      </c>
      <c r="D188" s="12">
        <v>3.25</v>
      </c>
      <c r="E188" s="12">
        <v>6.07</v>
      </c>
      <c r="F188" s="12">
        <v>2.8200000000000003</v>
      </c>
      <c r="G188" s="12">
        <v>2.5617855808209735</v>
      </c>
      <c r="H188" s="12">
        <v>7.873557780331244</v>
      </c>
      <c r="I188" s="12">
        <v>5.3117721995102709</v>
      </c>
      <c r="J188" s="12">
        <v>101.65385452533316</v>
      </c>
      <c r="K188" s="12">
        <v>652.49354358356436</v>
      </c>
      <c r="L188" s="12">
        <v>105.46454639275547</v>
      </c>
      <c r="N188" s="2">
        <v>137585.51668022783</v>
      </c>
    </row>
    <row r="189" spans="1:14" x14ac:dyDescent="0.25">
      <c r="A189" s="27">
        <v>35749</v>
      </c>
      <c r="B189" s="2">
        <v>189257.30370044927</v>
      </c>
      <c r="C189" s="2">
        <v>429013.11935658078</v>
      </c>
      <c r="D189" s="12">
        <v>3.4758064516129035</v>
      </c>
      <c r="E189" s="12">
        <v>5.9066666666666663</v>
      </c>
      <c r="F189" s="12">
        <v>2.4308602150537628</v>
      </c>
      <c r="G189" s="12">
        <v>2.7617855808209733</v>
      </c>
      <c r="H189" s="12">
        <v>7.9735577803312436</v>
      </c>
      <c r="I189" s="12">
        <v>5.2117721995102704</v>
      </c>
      <c r="J189" s="12">
        <v>103.07348553338791</v>
      </c>
      <c r="K189" s="12">
        <v>667.89370705748786</v>
      </c>
      <c r="L189" s="12">
        <v>106.14702345868785</v>
      </c>
      <c r="N189" s="2">
        <v>145163.83082158482</v>
      </c>
    </row>
    <row r="190" spans="1:14" x14ac:dyDescent="0.25">
      <c r="A190" s="27">
        <v>35841</v>
      </c>
      <c r="B190" s="2">
        <v>194264.36509629371</v>
      </c>
      <c r="C190" s="2">
        <v>439268.79603317718</v>
      </c>
      <c r="D190" s="12">
        <v>3.5</v>
      </c>
      <c r="E190" s="12">
        <v>5.3633333333333333</v>
      </c>
      <c r="F190" s="12">
        <v>1.8633333333333333</v>
      </c>
      <c r="G190" s="12">
        <v>2.7617855808209733</v>
      </c>
      <c r="H190" s="12">
        <v>7.7735577803312434</v>
      </c>
      <c r="I190" s="12">
        <v>5.0117721995102702</v>
      </c>
      <c r="J190" s="12">
        <v>102.95113206910601</v>
      </c>
      <c r="K190" s="12">
        <v>760.66754836540747</v>
      </c>
      <c r="L190" s="12">
        <v>107.9479044773136</v>
      </c>
      <c r="N190" s="2">
        <v>139893.43467011643</v>
      </c>
    </row>
    <row r="191" spans="1:14" x14ac:dyDescent="0.25">
      <c r="A191" s="27">
        <v>35930</v>
      </c>
      <c r="B191" s="2">
        <v>202219.86370435674</v>
      </c>
      <c r="C191" s="2">
        <v>446062.73101016838</v>
      </c>
      <c r="D191" s="12">
        <v>3.71505376344086</v>
      </c>
      <c r="E191" s="12">
        <v>5.1933333333333325</v>
      </c>
      <c r="F191" s="12">
        <v>1.4782795698924724</v>
      </c>
      <c r="G191" s="12">
        <v>2.9617855808209734</v>
      </c>
      <c r="H191" s="12">
        <v>7.9735577803312436</v>
      </c>
      <c r="I191" s="12">
        <v>5.0117721995102702</v>
      </c>
      <c r="J191" s="12">
        <v>103.65805445767478</v>
      </c>
      <c r="K191" s="12">
        <v>718.51958897035638</v>
      </c>
      <c r="L191" s="12">
        <v>111.52596920738225</v>
      </c>
      <c r="N191" s="2">
        <v>141612.0288692863</v>
      </c>
    </row>
    <row r="192" spans="1:14" x14ac:dyDescent="0.25">
      <c r="A192" s="27">
        <v>36022</v>
      </c>
      <c r="B192" s="2">
        <v>211748.18968097132</v>
      </c>
      <c r="C192" s="2">
        <v>453388.04498692078</v>
      </c>
      <c r="D192" s="12">
        <v>3.8055555555555554</v>
      </c>
      <c r="E192" s="12">
        <v>4.8866666666666667</v>
      </c>
      <c r="F192" s="12">
        <v>1.0811111111111114</v>
      </c>
      <c r="G192" s="12">
        <v>3.0617855808209735</v>
      </c>
      <c r="H192" s="12">
        <v>8.0735577803312442</v>
      </c>
      <c r="I192" s="12">
        <v>5.0117721995102702</v>
      </c>
      <c r="J192" s="12">
        <v>105.08875936614025</v>
      </c>
      <c r="K192" s="12">
        <v>584.37504070784087</v>
      </c>
      <c r="L192" s="12">
        <v>112.85203582908785</v>
      </c>
      <c r="N192" s="2">
        <v>141071.06274007683</v>
      </c>
    </row>
    <row r="193" spans="1:14" x14ac:dyDescent="0.25">
      <c r="A193" s="27">
        <v>36114</v>
      </c>
      <c r="B193" s="2">
        <v>211201.16114699293</v>
      </c>
      <c r="C193" s="2">
        <v>458389.68436639471</v>
      </c>
      <c r="D193" s="12">
        <v>3.9439068100358425</v>
      </c>
      <c r="E193" s="12">
        <v>4.546666666666666</v>
      </c>
      <c r="F193" s="12">
        <v>0.60275985663082343</v>
      </c>
      <c r="G193" s="12">
        <v>3.3617855808209733</v>
      </c>
      <c r="H193" s="12">
        <v>8.4735577803312445</v>
      </c>
      <c r="I193" s="12">
        <v>5.1117721995102716</v>
      </c>
      <c r="J193" s="12">
        <v>106.63558348940158</v>
      </c>
      <c r="K193" s="12">
        <v>624.69696136675702</v>
      </c>
      <c r="L193" s="12">
        <v>114.13949809534172</v>
      </c>
      <c r="N193" s="2">
        <v>147968.12749003986</v>
      </c>
    </row>
    <row r="194" spans="1:14" x14ac:dyDescent="0.25">
      <c r="A194" s="27">
        <v>36206</v>
      </c>
      <c r="B194" s="2">
        <v>218832.59353466146</v>
      </c>
      <c r="C194" s="2">
        <v>466298.56604582386</v>
      </c>
      <c r="D194" s="12">
        <v>3.3422619047619051</v>
      </c>
      <c r="E194" s="12">
        <v>4.28</v>
      </c>
      <c r="F194" s="12">
        <v>0.93773809523809515</v>
      </c>
      <c r="G194" s="12">
        <v>2.7617855808209733</v>
      </c>
      <c r="H194" s="12">
        <v>7.5735577803312442</v>
      </c>
      <c r="I194" s="12">
        <v>4.8117721995102709</v>
      </c>
      <c r="J194" s="12">
        <v>105.41353058703815</v>
      </c>
      <c r="K194" s="12">
        <v>589.37625596783039</v>
      </c>
      <c r="L194" s="12">
        <v>115.28787149094907</v>
      </c>
      <c r="N194" s="2">
        <v>140877.79362815028</v>
      </c>
    </row>
    <row r="195" spans="1:14" x14ac:dyDescent="0.25">
      <c r="A195" s="27">
        <v>36295</v>
      </c>
      <c r="B195" s="2">
        <v>223544.97803474302</v>
      </c>
      <c r="C195" s="2">
        <v>469775.4252549638</v>
      </c>
      <c r="D195" s="12">
        <v>2.7944444444444443</v>
      </c>
      <c r="E195" s="12">
        <v>4.5799999999999992</v>
      </c>
      <c r="F195" s="12">
        <v>1.7855555555555549</v>
      </c>
      <c r="G195" s="12">
        <v>2.2617855808209733</v>
      </c>
      <c r="H195" s="12">
        <v>7.1735577803312438</v>
      </c>
      <c r="I195" s="12">
        <v>4.9117721995102706</v>
      </c>
      <c r="J195" s="12">
        <v>104.37686704308616</v>
      </c>
      <c r="K195" s="12">
        <v>618.21754441940573</v>
      </c>
      <c r="L195" s="12">
        <v>115.80320086632054</v>
      </c>
      <c r="N195" s="2">
        <v>145844.5977732476</v>
      </c>
    </row>
    <row r="196" spans="1:14" x14ac:dyDescent="0.25">
      <c r="A196" s="27">
        <v>36387</v>
      </c>
      <c r="B196" s="2">
        <v>219066.14827777029</v>
      </c>
      <c r="C196" s="2">
        <v>474948.62030676834</v>
      </c>
      <c r="D196" s="12">
        <v>2.75</v>
      </c>
      <c r="E196" s="12">
        <v>5.416666666666667</v>
      </c>
      <c r="F196" s="12">
        <v>2.666666666666667</v>
      </c>
      <c r="G196" s="12">
        <v>2.1617855808209736</v>
      </c>
      <c r="H196" s="12">
        <v>7.0735577803312442</v>
      </c>
      <c r="I196" s="12">
        <v>4.9117721995102706</v>
      </c>
      <c r="J196" s="12">
        <v>103.87510622944795</v>
      </c>
      <c r="K196" s="12">
        <v>649.67593366974268</v>
      </c>
      <c r="L196" s="12">
        <v>117.32173714091483</v>
      </c>
      <c r="N196" s="2">
        <v>143447.52845782007</v>
      </c>
    </row>
    <row r="197" spans="1:14" x14ac:dyDescent="0.25">
      <c r="A197" s="27">
        <v>36479</v>
      </c>
      <c r="B197" s="2">
        <v>218576.26720402046</v>
      </c>
      <c r="C197" s="2">
        <v>473337.36913094588</v>
      </c>
      <c r="D197" s="12">
        <v>2.9055555555555554</v>
      </c>
      <c r="E197" s="12">
        <v>5.6133333333333333</v>
      </c>
      <c r="F197" s="12">
        <v>2.7077777777777778</v>
      </c>
      <c r="G197" s="12">
        <v>2.3617855808209733</v>
      </c>
      <c r="H197" s="12">
        <v>7.373557780331244</v>
      </c>
      <c r="I197" s="12">
        <v>5.0117721995102702</v>
      </c>
      <c r="J197" s="12">
        <v>103.33341699784386</v>
      </c>
      <c r="K197" s="12">
        <v>741.34975438235142</v>
      </c>
      <c r="L197" s="12">
        <v>116.57516689154082</v>
      </c>
      <c r="N197" s="2">
        <v>152456.69656665638</v>
      </c>
    </row>
    <row r="198" spans="1:14" x14ac:dyDescent="0.25">
      <c r="A198" s="27">
        <v>36571</v>
      </c>
      <c r="B198" s="2">
        <v>248677.65701575496</v>
      </c>
      <c r="C198" s="2">
        <v>475830.65530451306</v>
      </c>
      <c r="D198" s="12">
        <v>3.1983685576566554</v>
      </c>
      <c r="E198" s="12">
        <v>5.7666666666666666</v>
      </c>
      <c r="F198" s="12">
        <v>2.5682981090100112</v>
      </c>
      <c r="G198" s="12">
        <v>2.4617855808209734</v>
      </c>
      <c r="H198" s="12">
        <v>7.4735577803312436</v>
      </c>
      <c r="I198" s="12">
        <v>5.0117721995102702</v>
      </c>
      <c r="J198" s="12">
        <v>101.89838695538089</v>
      </c>
      <c r="K198" s="12">
        <v>829.54279915464804</v>
      </c>
      <c r="L198" s="12">
        <v>117.53895612321818</v>
      </c>
      <c r="N198" s="2">
        <v>146108.33394671523</v>
      </c>
    </row>
    <row r="199" spans="1:14" x14ac:dyDescent="0.25">
      <c r="A199" s="27">
        <v>36661</v>
      </c>
      <c r="B199" s="2">
        <v>263847.07314840693</v>
      </c>
      <c r="C199" s="2">
        <v>476712.40145183611</v>
      </c>
      <c r="D199" s="12">
        <v>3.7972222222222221</v>
      </c>
      <c r="E199" s="12">
        <v>5.7166666666666659</v>
      </c>
      <c r="F199" s="12">
        <v>1.9194444444444438</v>
      </c>
      <c r="G199" s="12">
        <v>2.8617855808209733</v>
      </c>
      <c r="H199" s="12">
        <v>7.9735577803312436</v>
      </c>
      <c r="I199" s="12">
        <v>5.1117721995102698</v>
      </c>
      <c r="J199" s="12">
        <v>100.97349790571853</v>
      </c>
      <c r="K199" s="12">
        <v>799.72901456666011</v>
      </c>
      <c r="L199" s="12">
        <v>119.37704460586754</v>
      </c>
      <c r="N199" s="2">
        <v>150575.53076979757</v>
      </c>
    </row>
    <row r="200" spans="1:14" x14ac:dyDescent="0.25">
      <c r="A200" s="27">
        <v>36753</v>
      </c>
      <c r="B200" s="2">
        <v>256241.91297014058</v>
      </c>
      <c r="C200" s="2">
        <v>478843.55412750994</v>
      </c>
      <c r="D200" s="12">
        <v>4.333333333333333</v>
      </c>
      <c r="E200" s="12">
        <v>5.7</v>
      </c>
      <c r="F200" s="12">
        <v>1.3666666666666671</v>
      </c>
      <c r="G200" s="12">
        <v>3.3617855808209733</v>
      </c>
      <c r="H200" s="12">
        <v>8.5735577803312442</v>
      </c>
      <c r="I200" s="12">
        <v>5.2117721995102713</v>
      </c>
      <c r="J200" s="12">
        <v>100.17322128381186</v>
      </c>
      <c r="K200" s="12">
        <v>914.52054992334376</v>
      </c>
      <c r="L200" s="12">
        <v>122.00184878668132</v>
      </c>
      <c r="N200" s="2">
        <v>149082.46054684315</v>
      </c>
    </row>
    <row r="201" spans="1:14" x14ac:dyDescent="0.25">
      <c r="A201" s="27">
        <v>36845</v>
      </c>
      <c r="B201" s="2">
        <v>257833.98044337446</v>
      </c>
      <c r="C201" s="2">
        <v>481286.42484122218</v>
      </c>
      <c r="D201" s="12">
        <v>4.7365591397849469</v>
      </c>
      <c r="E201" s="12">
        <v>5.3833333333333329</v>
      </c>
      <c r="F201" s="12">
        <v>0.64677419354838595</v>
      </c>
      <c r="G201" s="12">
        <v>3.7617855808209733</v>
      </c>
      <c r="H201" s="12">
        <v>8.9735577803312445</v>
      </c>
      <c r="I201" s="12">
        <v>5.2117721995102713</v>
      </c>
      <c r="J201" s="12">
        <v>99.963579308365766</v>
      </c>
      <c r="K201" s="12">
        <v>837.55236059463914</v>
      </c>
      <c r="L201" s="12">
        <v>122.24362659333627</v>
      </c>
      <c r="N201" s="2">
        <v>159293.28025220821</v>
      </c>
    </row>
    <row r="202" spans="1:14" x14ac:dyDescent="0.25">
      <c r="A202" s="27">
        <v>36937</v>
      </c>
      <c r="B202" s="2">
        <v>269198.24378351221</v>
      </c>
      <c r="C202" s="2">
        <v>487700.11848114012</v>
      </c>
      <c r="D202" s="12">
        <v>4.75</v>
      </c>
      <c r="E202" s="12">
        <v>5.0766666666666671</v>
      </c>
      <c r="F202" s="12">
        <v>0.3266666666666671</v>
      </c>
      <c r="G202" s="12">
        <v>3.6617855808209736</v>
      </c>
      <c r="H202" s="12">
        <v>8.7735577803312434</v>
      </c>
      <c r="I202" s="12">
        <v>5.1117721995102698</v>
      </c>
      <c r="J202" s="12">
        <v>102.17621852752491</v>
      </c>
      <c r="K202" s="12">
        <v>793.35758326047403</v>
      </c>
      <c r="L202" s="12">
        <v>123.976908904114</v>
      </c>
      <c r="N202" s="2">
        <v>148339.5437398424</v>
      </c>
    </row>
    <row r="203" spans="1:14" x14ac:dyDescent="0.25">
      <c r="A203" s="27">
        <v>37026</v>
      </c>
      <c r="B203" s="2">
        <v>273810.52857648744</v>
      </c>
      <c r="C203" s="2">
        <v>488504.70514284272</v>
      </c>
      <c r="D203" s="12">
        <v>4.618279569892473</v>
      </c>
      <c r="E203" s="12">
        <v>5.376666666666666</v>
      </c>
      <c r="F203" s="12">
        <v>0.75838709677419303</v>
      </c>
      <c r="G203" s="12">
        <v>3.4617855808209734</v>
      </c>
      <c r="H203" s="12">
        <v>8.5735577803312442</v>
      </c>
      <c r="I203" s="12">
        <v>5.1117721995102707</v>
      </c>
      <c r="J203" s="12">
        <v>101.4470653869995</v>
      </c>
      <c r="K203" s="12">
        <v>816.40381522385485</v>
      </c>
      <c r="L203" s="12">
        <v>124.04058175445762</v>
      </c>
      <c r="N203" s="2">
        <v>152049.57402605779</v>
      </c>
    </row>
    <row r="204" spans="1:14" x14ac:dyDescent="0.25">
      <c r="A204" s="27">
        <v>37118</v>
      </c>
      <c r="B204" s="2">
        <v>278562.99047074863</v>
      </c>
      <c r="C204" s="2">
        <v>497939.1218855395</v>
      </c>
      <c r="D204" s="12">
        <v>4.341756272401434</v>
      </c>
      <c r="E204" s="12">
        <v>5.083333333333333</v>
      </c>
      <c r="F204" s="12">
        <v>0.74157706093189901</v>
      </c>
      <c r="G204" s="12">
        <v>3.2617855808209733</v>
      </c>
      <c r="H204" s="12">
        <v>8.3735577803312431</v>
      </c>
      <c r="I204" s="12">
        <v>5.1117721995102698</v>
      </c>
      <c r="J204" s="12">
        <v>102.13647259762934</v>
      </c>
      <c r="K204" s="12">
        <v>660.70573526248984</v>
      </c>
      <c r="L204" s="12">
        <v>125.53640212861548</v>
      </c>
      <c r="N204" s="2">
        <v>151394.03192204051</v>
      </c>
    </row>
    <row r="205" spans="1:14" x14ac:dyDescent="0.25">
      <c r="A205" s="27">
        <v>37210</v>
      </c>
      <c r="B205" s="2">
        <v>282394.18340515846</v>
      </c>
      <c r="C205" s="2">
        <v>513054.61016447481</v>
      </c>
      <c r="D205" s="12">
        <v>3.4611111111111108</v>
      </c>
      <c r="E205" s="12">
        <v>4.8533333333333335</v>
      </c>
      <c r="F205" s="12">
        <v>1.3922222222222227</v>
      </c>
      <c r="G205" s="12">
        <v>2.6617855808209736</v>
      </c>
      <c r="H205" s="12">
        <v>7.7735577803312443</v>
      </c>
      <c r="I205" s="12">
        <v>5.1117721995102707</v>
      </c>
      <c r="J205" s="12">
        <v>102.60699053616759</v>
      </c>
      <c r="K205" s="12">
        <v>701.77346324540201</v>
      </c>
      <c r="L205" s="12">
        <v>124.13533031850064</v>
      </c>
      <c r="N205" s="2">
        <v>159377.30943223639</v>
      </c>
    </row>
    <row r="206" spans="1:14" x14ac:dyDescent="0.25">
      <c r="A206" s="27">
        <v>37302</v>
      </c>
      <c r="B206" s="2">
        <v>283887.36976937082</v>
      </c>
      <c r="C206" s="2">
        <v>515707.1417371619</v>
      </c>
      <c r="D206" s="12">
        <v>3.25</v>
      </c>
      <c r="E206" s="12">
        <v>5.2566666666666668</v>
      </c>
      <c r="F206" s="12">
        <v>2.0066666666666668</v>
      </c>
      <c r="G206" s="12">
        <v>2.5617855808209735</v>
      </c>
      <c r="H206" s="12">
        <v>7.7018630454425505</v>
      </c>
      <c r="I206" s="12">
        <v>5.1400774646215766</v>
      </c>
      <c r="J206" s="12">
        <v>102.62738204180944</v>
      </c>
      <c r="K206" s="12">
        <v>714.95035762776968</v>
      </c>
      <c r="L206" s="12">
        <v>124.81800973354605</v>
      </c>
      <c r="N206" s="2">
        <v>148379.26585210377</v>
      </c>
    </row>
    <row r="207" spans="1:14" x14ac:dyDescent="0.25">
      <c r="A207" s="27">
        <v>37391</v>
      </c>
      <c r="B207" s="2">
        <v>285741.80817156838</v>
      </c>
      <c r="C207" s="2">
        <v>519700.70896223612</v>
      </c>
      <c r="D207" s="12">
        <v>3.25</v>
      </c>
      <c r="E207" s="12">
        <v>5.3066666666666675</v>
      </c>
      <c r="F207" s="12">
        <v>2.0566666666666675</v>
      </c>
      <c r="G207" s="12">
        <v>2.4617855808209734</v>
      </c>
      <c r="H207" s="12">
        <v>7.6511523395138132</v>
      </c>
      <c r="I207" s="12">
        <v>5.1893667586928398</v>
      </c>
      <c r="J207" s="12">
        <v>103.35886442331785</v>
      </c>
      <c r="K207" s="12">
        <v>671.80326752437361</v>
      </c>
      <c r="L207" s="12">
        <v>125.93578928645488</v>
      </c>
      <c r="N207" s="2">
        <v>154309.33606879847</v>
      </c>
    </row>
    <row r="208" spans="1:14" x14ac:dyDescent="0.25">
      <c r="A208" s="27">
        <v>37483</v>
      </c>
      <c r="B208" s="2">
        <v>281703.34253222216</v>
      </c>
      <c r="C208" s="2">
        <v>535414.9915885682</v>
      </c>
      <c r="D208" s="12">
        <v>3.25</v>
      </c>
      <c r="E208" s="12">
        <v>4.8633333333333333</v>
      </c>
      <c r="F208" s="12">
        <v>1.6133333333333333</v>
      </c>
      <c r="G208" s="12">
        <v>2.5617855808209735</v>
      </c>
      <c r="H208" s="12">
        <v>7.7025159138012471</v>
      </c>
      <c r="I208" s="12">
        <v>5.140730332980274</v>
      </c>
      <c r="J208" s="12">
        <v>104.20141913413262</v>
      </c>
      <c r="K208" s="12">
        <v>516.02279969263498</v>
      </c>
      <c r="L208" s="12">
        <v>126.74177833788825</v>
      </c>
      <c r="N208" s="2">
        <v>152144.30323068079</v>
      </c>
    </row>
    <row r="209" spans="1:14" x14ac:dyDescent="0.25">
      <c r="A209" s="27">
        <v>37575</v>
      </c>
      <c r="B209" s="2">
        <v>280396.28819744737</v>
      </c>
      <c r="C209" s="2">
        <v>539012.79596179165</v>
      </c>
      <c r="D209" s="12">
        <v>3.1102150537634405</v>
      </c>
      <c r="E209" s="12">
        <v>4.706666666666667</v>
      </c>
      <c r="F209" s="12">
        <v>1.5964516129032265</v>
      </c>
      <c r="G209" s="12">
        <v>2.4617855808209734</v>
      </c>
      <c r="H209" s="12">
        <v>7.5794331262076922</v>
      </c>
      <c r="I209" s="12">
        <v>5.1176475453867187</v>
      </c>
      <c r="J209" s="12">
        <v>104.75738590866756</v>
      </c>
      <c r="K209" s="12">
        <v>538.61983701657107</v>
      </c>
      <c r="L209" s="12">
        <v>125.95456232336714</v>
      </c>
      <c r="N209" s="2">
        <v>158706.74677932801</v>
      </c>
    </row>
    <row r="210" spans="1:14" x14ac:dyDescent="0.25">
      <c r="A210" s="27">
        <v>37667</v>
      </c>
      <c r="B210" s="2">
        <v>281767.49367974128</v>
      </c>
      <c r="C210" s="2">
        <v>549038.12225935503</v>
      </c>
      <c r="D210" s="12">
        <v>2.6827956989247315</v>
      </c>
      <c r="E210" s="12">
        <v>4.2600000000000007</v>
      </c>
      <c r="F210" s="12">
        <v>1.5772043010752692</v>
      </c>
      <c r="G210" s="12">
        <v>1.8957773006031762</v>
      </c>
      <c r="H210" s="12">
        <v>7.1701563419810146</v>
      </c>
      <c r="I210" s="12">
        <v>5.2743790413778386</v>
      </c>
      <c r="J210" s="12">
        <v>106.61014938225293</v>
      </c>
      <c r="K210" s="12">
        <v>510.75563223520913</v>
      </c>
      <c r="L210" s="12">
        <v>124.86223829581624</v>
      </c>
      <c r="N210" s="2">
        <v>148478.69466245399</v>
      </c>
    </row>
    <row r="211" spans="1:14" x14ac:dyDescent="0.25">
      <c r="A211" s="27">
        <v>37756</v>
      </c>
      <c r="B211" s="2">
        <v>283168.98077742133</v>
      </c>
      <c r="C211" s="2">
        <v>557421.2596589888</v>
      </c>
      <c r="D211" s="12">
        <v>2.3611111111111112</v>
      </c>
      <c r="E211" s="12">
        <v>4.0966666666666667</v>
      </c>
      <c r="F211" s="12">
        <v>1.7355555555555555</v>
      </c>
      <c r="G211" s="12">
        <v>1.6748684762575801</v>
      </c>
      <c r="H211" s="12">
        <v>6.8990597025333198</v>
      </c>
      <c r="I211" s="12">
        <v>5.2241912262757397</v>
      </c>
      <c r="J211" s="12">
        <v>108.65428566732074</v>
      </c>
      <c r="K211" s="12">
        <v>593.29831944063449</v>
      </c>
      <c r="L211" s="12">
        <v>126.66011244112887</v>
      </c>
      <c r="N211" s="2">
        <v>151596.76482883931</v>
      </c>
    </row>
    <row r="212" spans="1:14" x14ac:dyDescent="0.25">
      <c r="A212" s="27">
        <v>37848</v>
      </c>
      <c r="B212" s="2">
        <v>281633.28982830711</v>
      </c>
      <c r="C212" s="2">
        <v>570173.20707127114</v>
      </c>
      <c r="D212" s="12">
        <v>2</v>
      </c>
      <c r="E212" s="12">
        <v>4.293333333333333</v>
      </c>
      <c r="F212" s="12">
        <v>2.293333333333333</v>
      </c>
      <c r="G212" s="12">
        <v>1.2443266519886051</v>
      </c>
      <c r="H212" s="12">
        <v>6.4719567240617568</v>
      </c>
      <c r="I212" s="12">
        <v>5.2276300720731514</v>
      </c>
      <c r="J212" s="12">
        <v>107.86310922399123</v>
      </c>
      <c r="K212" s="12">
        <v>662.89560779463318</v>
      </c>
      <c r="L212" s="12">
        <v>128.81314381745145</v>
      </c>
      <c r="N212" s="2">
        <v>151369.06637632829</v>
      </c>
    </row>
    <row r="213" spans="1:14" x14ac:dyDescent="0.25">
      <c r="A213" s="27">
        <v>37940</v>
      </c>
      <c r="B213" s="2">
        <v>284945.7244825107</v>
      </c>
      <c r="C213" s="2">
        <v>576306.45149213937</v>
      </c>
      <c r="D213" s="12">
        <v>2</v>
      </c>
      <c r="E213" s="12">
        <v>4.53</v>
      </c>
      <c r="F213" s="12">
        <v>2.5300000000000002</v>
      </c>
      <c r="G213" s="12">
        <v>1.2604123026877636</v>
      </c>
      <c r="H213" s="12">
        <v>6.3193485918446832</v>
      </c>
      <c r="I213" s="12">
        <v>5.0589362891569198</v>
      </c>
      <c r="J213" s="12">
        <v>108.04155621991237</v>
      </c>
      <c r="K213" s="12">
        <v>689.88492896912896</v>
      </c>
      <c r="L213" s="12">
        <v>128.49768305708218</v>
      </c>
      <c r="N213" s="2">
        <v>160974.14646077174</v>
      </c>
    </row>
    <row r="214" spans="1:14" x14ac:dyDescent="0.25">
      <c r="A214" s="27">
        <v>38032</v>
      </c>
      <c r="B214" s="2">
        <v>294495.81177885138</v>
      </c>
      <c r="C214" s="2">
        <v>586131.62508992245</v>
      </c>
      <c r="D214" s="12">
        <v>2</v>
      </c>
      <c r="E214" s="12">
        <v>4.2433333333333332</v>
      </c>
      <c r="F214" s="12">
        <v>2.2433333333333332</v>
      </c>
      <c r="G214" s="12">
        <v>1.2916097876252186</v>
      </c>
      <c r="H214" s="12">
        <v>6.2498376864336223</v>
      </c>
      <c r="I214" s="12">
        <v>4.9582278988084036</v>
      </c>
      <c r="J214" s="12">
        <v>108.87654128479507</v>
      </c>
      <c r="K214" s="12">
        <v>733.67983225666671</v>
      </c>
      <c r="L214" s="12">
        <v>131.35363590959446</v>
      </c>
      <c r="N214" s="2">
        <v>152712.5503568665</v>
      </c>
    </row>
    <row r="215" spans="1:14" x14ac:dyDescent="0.25">
      <c r="A215" s="27">
        <v>38122</v>
      </c>
      <c r="B215" s="2">
        <v>303225.94439844135</v>
      </c>
      <c r="C215" s="2">
        <v>593077.03706273937</v>
      </c>
      <c r="D215" s="12">
        <v>2</v>
      </c>
      <c r="E215" s="12">
        <v>4.4533333333333331</v>
      </c>
      <c r="F215" s="12">
        <v>2.4533333333333331</v>
      </c>
      <c r="G215" s="12">
        <v>1.3069960392688558</v>
      </c>
      <c r="H215" s="12">
        <v>6.137414560100785</v>
      </c>
      <c r="I215" s="12">
        <v>4.8304185208319295</v>
      </c>
      <c r="J215" s="12">
        <v>107.98511060938866</v>
      </c>
      <c r="K215" s="12">
        <v>756.307267273349</v>
      </c>
      <c r="L215" s="12">
        <v>135.21911402773199</v>
      </c>
      <c r="N215" s="2">
        <v>157735.76961958525</v>
      </c>
    </row>
    <row r="216" spans="1:14" x14ac:dyDescent="0.25">
      <c r="A216" s="27">
        <v>38214</v>
      </c>
      <c r="B216" s="2">
        <v>306426.88751547592</v>
      </c>
      <c r="C216" s="2">
        <v>602171.87494403927</v>
      </c>
      <c r="D216" s="12">
        <v>2</v>
      </c>
      <c r="E216" s="12">
        <v>4.4466666666666663</v>
      </c>
      <c r="F216" s="12">
        <v>2.4466666666666663</v>
      </c>
      <c r="G216" s="12">
        <v>1.3258557480778814</v>
      </c>
      <c r="H216" s="12">
        <v>6.1120770457802873</v>
      </c>
      <c r="I216" s="12">
        <v>4.7862212977024061</v>
      </c>
      <c r="J216" s="12">
        <v>107.61719943914939</v>
      </c>
      <c r="K216" s="12">
        <v>793.70557811561241</v>
      </c>
      <c r="L216" s="12">
        <v>139.62220365306536</v>
      </c>
      <c r="N216" s="2">
        <v>157414.27795526403</v>
      </c>
    </row>
    <row r="217" spans="1:14" x14ac:dyDescent="0.25">
      <c r="A217" s="27">
        <v>38306</v>
      </c>
      <c r="B217" s="2">
        <v>317484.3107595921</v>
      </c>
      <c r="C217" s="2">
        <v>606941.60435529531</v>
      </c>
      <c r="D217" s="12">
        <v>2</v>
      </c>
      <c r="E217" s="12">
        <v>4.0233333333333334</v>
      </c>
      <c r="F217" s="12">
        <v>2.0233333333333334</v>
      </c>
      <c r="G217" s="12">
        <v>1.3630240590606799</v>
      </c>
      <c r="H217" s="12">
        <v>5.9878442435955037</v>
      </c>
      <c r="I217" s="12">
        <v>4.6248201845348236</v>
      </c>
      <c r="J217" s="12">
        <v>108.50485678200413</v>
      </c>
      <c r="K217" s="12">
        <v>824.68323348927765</v>
      </c>
      <c r="L217" s="12">
        <v>141.72947571097845</v>
      </c>
      <c r="N217" s="2">
        <v>166712.23418328131</v>
      </c>
    </row>
    <row r="218" spans="1:14" x14ac:dyDescent="0.25">
      <c r="A218" s="27">
        <v>38398</v>
      </c>
      <c r="B218" s="2">
        <v>333285.29039311205</v>
      </c>
      <c r="C218" s="2">
        <v>620724.89786298329</v>
      </c>
      <c r="D218" s="12">
        <v>2</v>
      </c>
      <c r="E218" s="12">
        <v>3.7266666666666666</v>
      </c>
      <c r="F218" s="12">
        <v>1.7266666666666666</v>
      </c>
      <c r="G218" s="12">
        <v>1.3949179665638793</v>
      </c>
      <c r="H218" s="12">
        <v>5.9143729678027182</v>
      </c>
      <c r="I218" s="12">
        <v>4.519455001238839</v>
      </c>
      <c r="J218" s="12">
        <v>108.49950256382495</v>
      </c>
      <c r="K218" s="12">
        <v>906.06369176101612</v>
      </c>
      <c r="L218" s="12">
        <v>146.84325196991981</v>
      </c>
      <c r="N218" s="2">
        <v>155938.8584122532</v>
      </c>
    </row>
    <row r="219" spans="1:14" x14ac:dyDescent="0.25">
      <c r="A219" s="27">
        <v>38487</v>
      </c>
      <c r="B219" s="2">
        <v>353443.88003508322</v>
      </c>
      <c r="C219" s="2">
        <v>631748.63997113286</v>
      </c>
      <c r="D219" s="12">
        <v>2</v>
      </c>
      <c r="E219" s="12">
        <v>3.293333333333333</v>
      </c>
      <c r="F219" s="12">
        <v>1.293333333333333</v>
      </c>
      <c r="G219" s="12">
        <v>1.4042559293826837</v>
      </c>
      <c r="H219" s="12">
        <v>5.7673471678731172</v>
      </c>
      <c r="I219" s="12">
        <v>4.3630912384904335</v>
      </c>
      <c r="J219" s="12">
        <v>108.60882191541766</v>
      </c>
      <c r="K219" s="12">
        <v>984.42886763717695</v>
      </c>
      <c r="L219" s="12">
        <v>153.47002302648553</v>
      </c>
      <c r="N219" s="2">
        <v>165757.3097628605</v>
      </c>
    </row>
    <row r="220" spans="1:14" x14ac:dyDescent="0.25">
      <c r="A220" s="27">
        <v>38579</v>
      </c>
      <c r="B220" s="2">
        <v>359845.2796404683</v>
      </c>
      <c r="C220" s="2">
        <v>650690.62666142604</v>
      </c>
      <c r="D220" s="12">
        <v>2</v>
      </c>
      <c r="E220" s="12">
        <v>3.1233333333333335</v>
      </c>
      <c r="F220" s="12">
        <v>1.1233333333333335</v>
      </c>
      <c r="G220" s="12">
        <v>1.4236107394243886</v>
      </c>
      <c r="H220" s="12">
        <v>5.6340519672946892</v>
      </c>
      <c r="I220" s="12">
        <v>4.2104412278703007</v>
      </c>
      <c r="J220" s="12">
        <v>107.73554248951837</v>
      </c>
      <c r="K220" s="12">
        <v>1062.559537405099</v>
      </c>
      <c r="L220" s="12">
        <v>161.9626872037995</v>
      </c>
      <c r="N220" s="2">
        <v>163263.21442933564</v>
      </c>
    </row>
    <row r="221" spans="1:14" x14ac:dyDescent="0.25">
      <c r="A221" s="27">
        <v>38671</v>
      </c>
      <c r="B221" s="2">
        <v>376587.26614375185</v>
      </c>
      <c r="C221" s="2">
        <v>663115.53279996093</v>
      </c>
      <c r="D221" s="12">
        <v>2.0806451612903225</v>
      </c>
      <c r="E221" s="12">
        <v>3.3733333333333335</v>
      </c>
      <c r="F221" s="12">
        <v>1.292688172043011</v>
      </c>
      <c r="G221" s="12">
        <v>1.4539195656061603</v>
      </c>
      <c r="H221" s="12">
        <v>5.5260305394161309</v>
      </c>
      <c r="I221" s="12">
        <v>4.0721109738099708</v>
      </c>
      <c r="J221" s="12">
        <v>107.24171476660091</v>
      </c>
      <c r="K221" s="12">
        <v>1130.268378589903</v>
      </c>
      <c r="L221" s="12">
        <v>170.28743444714834</v>
      </c>
      <c r="N221" s="2">
        <v>171311.84986745031</v>
      </c>
    </row>
    <row r="222" spans="1:14" x14ac:dyDescent="0.25">
      <c r="A222" s="27">
        <v>38763</v>
      </c>
      <c r="B222" s="2">
        <v>395628.23139645648</v>
      </c>
      <c r="C222" s="2">
        <v>679087.28945933748</v>
      </c>
      <c r="D222" s="12">
        <v>2.327956989247312</v>
      </c>
      <c r="E222" s="12">
        <v>3.61</v>
      </c>
      <c r="F222" s="12">
        <v>1.2820430107526879</v>
      </c>
      <c r="G222" s="12">
        <v>1.6532521614255586</v>
      </c>
      <c r="H222" s="12">
        <v>5.5667019663783908</v>
      </c>
      <c r="I222" s="12">
        <v>3.9134498049528323</v>
      </c>
      <c r="J222" s="12">
        <v>107.44543774665374</v>
      </c>
      <c r="K222" s="12">
        <v>1172.1791587339089</v>
      </c>
      <c r="L222" s="12">
        <v>179.94616071685951</v>
      </c>
      <c r="N222" s="2">
        <v>163791.12269812293</v>
      </c>
    </row>
    <row r="223" spans="1:14" x14ac:dyDescent="0.25">
      <c r="A223" s="27">
        <v>38852</v>
      </c>
      <c r="B223" s="2">
        <v>415021.58666973136</v>
      </c>
      <c r="C223" s="2">
        <v>688507.97537978902</v>
      </c>
      <c r="D223" s="12">
        <v>2.5611111111111113</v>
      </c>
      <c r="E223" s="12">
        <v>4.0566666666666675</v>
      </c>
      <c r="F223" s="12">
        <v>1.4955555555555562</v>
      </c>
      <c r="G223" s="12">
        <v>1.9078370216355482</v>
      </c>
      <c r="H223" s="12">
        <v>5.750770895585104</v>
      </c>
      <c r="I223" s="12">
        <v>3.8429338739495558</v>
      </c>
      <c r="J223" s="12">
        <v>108.39210137296828</v>
      </c>
      <c r="K223" s="12">
        <v>1058.7022085652154</v>
      </c>
      <c r="L223" s="12">
        <v>188.93009376510551</v>
      </c>
      <c r="N223" s="2">
        <v>173181.62841304095</v>
      </c>
    </row>
    <row r="224" spans="1:14" x14ac:dyDescent="0.25">
      <c r="A224" s="27">
        <v>38944</v>
      </c>
      <c r="B224" s="2">
        <v>423596.35272004106</v>
      </c>
      <c r="C224" s="2">
        <v>704180.96611392265</v>
      </c>
      <c r="D224" s="12">
        <v>2.9086021505376345</v>
      </c>
      <c r="E224" s="12">
        <v>3.8166666666666664</v>
      </c>
      <c r="F224" s="12">
        <v>0.90806451612903194</v>
      </c>
      <c r="G224" s="12">
        <v>2.1896734042615487</v>
      </c>
      <c r="H224" s="12">
        <v>5.9765143561221503</v>
      </c>
      <c r="I224" s="12">
        <v>3.7868409518606017</v>
      </c>
      <c r="J224" s="12">
        <v>108.37934002323554</v>
      </c>
      <c r="K224" s="12">
        <v>1151.5785456711772</v>
      </c>
      <c r="L224" s="12">
        <v>193.2872463274297</v>
      </c>
      <c r="N224" s="2">
        <v>170614.35090836711</v>
      </c>
    </row>
    <row r="225" spans="1:14" x14ac:dyDescent="0.25">
      <c r="A225" s="27">
        <v>39036</v>
      </c>
      <c r="B225" s="2">
        <v>451162.86542504723</v>
      </c>
      <c r="C225" s="2">
        <v>717428.2716712635</v>
      </c>
      <c r="D225" s="12">
        <v>3.301075268817204</v>
      </c>
      <c r="E225" s="12">
        <v>3.7566666666666664</v>
      </c>
      <c r="F225" s="12">
        <v>0.45559139784946234</v>
      </c>
      <c r="G225" s="12">
        <v>2.5283970613757663</v>
      </c>
      <c r="H225" s="12">
        <v>6.2225743813886867</v>
      </c>
      <c r="I225" s="12">
        <v>3.6941773200129204</v>
      </c>
      <c r="J225" s="12">
        <v>108.36158954826057</v>
      </c>
      <c r="K225" s="12">
        <v>1277.5327237849071</v>
      </c>
      <c r="L225" s="12">
        <v>192.57481717456625</v>
      </c>
      <c r="N225" s="2">
        <v>175430.57174225693</v>
      </c>
    </row>
    <row r="226" spans="1:14" x14ac:dyDescent="0.25">
      <c r="A226" s="27">
        <v>39128</v>
      </c>
      <c r="B226" s="2">
        <v>470406.56321279664</v>
      </c>
      <c r="C226" s="2">
        <v>729347.85882581037</v>
      </c>
      <c r="D226" s="12">
        <v>3.5618279569892475</v>
      </c>
      <c r="E226" s="12">
        <v>3.9966666666666666</v>
      </c>
      <c r="F226" s="12">
        <v>0.43483870967741911</v>
      </c>
      <c r="G226" s="12">
        <v>2.9260318778526426</v>
      </c>
      <c r="H226" s="12">
        <v>6.4872832495655119</v>
      </c>
      <c r="I226" s="12">
        <v>3.5612513717128693</v>
      </c>
      <c r="J226" s="12">
        <v>108.82523426769932</v>
      </c>
      <c r="K226" s="12">
        <v>1333.716307699422</v>
      </c>
      <c r="L226" s="12">
        <v>194.14607077718705</v>
      </c>
      <c r="N226" s="2">
        <v>167387.11732541391</v>
      </c>
    </row>
    <row r="227" spans="1:14" x14ac:dyDescent="0.25">
      <c r="A227" s="27">
        <v>39217</v>
      </c>
      <c r="B227" s="2">
        <v>482901.5884809054</v>
      </c>
      <c r="C227" s="2">
        <v>740624.95151489659</v>
      </c>
      <c r="D227" s="12">
        <v>3.8166666666666664</v>
      </c>
      <c r="E227" s="12">
        <v>4.4000000000000004</v>
      </c>
      <c r="F227" s="12">
        <v>0.58333333333333393</v>
      </c>
      <c r="G227" s="12">
        <v>3.1669081282766096</v>
      </c>
      <c r="H227" s="12">
        <v>6.6520293028232125</v>
      </c>
      <c r="I227" s="12">
        <v>3.4851211745466029</v>
      </c>
      <c r="J227" s="12">
        <v>109.26464396863484</v>
      </c>
      <c r="K227" s="12">
        <v>1417.2687822612322</v>
      </c>
      <c r="L227" s="12">
        <v>195.02716726195942</v>
      </c>
      <c r="N227" s="2">
        <v>172193.26281950079</v>
      </c>
    </row>
    <row r="228" spans="1:14" x14ac:dyDescent="0.25">
      <c r="A228" s="27">
        <v>39309</v>
      </c>
      <c r="B228" s="2">
        <v>494336.78934103483</v>
      </c>
      <c r="C228" s="2">
        <v>761788.36702810181</v>
      </c>
      <c r="D228" s="12">
        <v>4</v>
      </c>
      <c r="E228" s="12">
        <v>4.3599999999999994</v>
      </c>
      <c r="F228" s="12">
        <v>0.35999999999999943</v>
      </c>
      <c r="G228" s="12">
        <v>3.4152722581075716</v>
      </c>
      <c r="H228" s="12">
        <v>6.8810914965190948</v>
      </c>
      <c r="I228" s="12">
        <v>3.4658192384115232</v>
      </c>
      <c r="J228" s="12">
        <v>108.75494392260991</v>
      </c>
      <c r="K228" s="12">
        <v>1452.5960737955688</v>
      </c>
      <c r="L228" s="12">
        <v>196.33225243663307</v>
      </c>
      <c r="N228" s="2">
        <v>173205.08221815113</v>
      </c>
    </row>
    <row r="229" spans="1:14" x14ac:dyDescent="0.25">
      <c r="A229" s="27">
        <v>39401</v>
      </c>
      <c r="B229" s="2">
        <v>522759.82826764719</v>
      </c>
      <c r="C229" s="2">
        <v>771477.73628447053</v>
      </c>
      <c r="D229" s="12">
        <v>4</v>
      </c>
      <c r="E229" s="12">
        <v>4.253333333333333</v>
      </c>
      <c r="F229" s="12">
        <v>0.25333333333333297</v>
      </c>
      <c r="G229" s="12">
        <v>3.4639018196400824</v>
      </c>
      <c r="H229" s="12">
        <v>6.9552214629589146</v>
      </c>
      <c r="I229" s="12">
        <v>3.4913196433188323</v>
      </c>
      <c r="J229" s="12">
        <v>109.82567578539657</v>
      </c>
      <c r="K229" s="12">
        <v>1321.3257897682586</v>
      </c>
      <c r="L229" s="12">
        <v>190.68446856300801</v>
      </c>
      <c r="N229" s="2">
        <v>181428.57190614377</v>
      </c>
    </row>
    <row r="230" spans="1:14" x14ac:dyDescent="0.25">
      <c r="A230" s="27">
        <v>39493</v>
      </c>
      <c r="B230" s="2">
        <v>531432.3168911445</v>
      </c>
      <c r="C230" s="2">
        <v>776581.80597926991</v>
      </c>
      <c r="D230" s="12">
        <v>4</v>
      </c>
      <c r="E230" s="12">
        <v>3.956666666666667</v>
      </c>
      <c r="F230" s="12">
        <v>-4.3333333333333002E-2</v>
      </c>
      <c r="G230" s="12">
        <v>3.5386333644150296</v>
      </c>
      <c r="H230" s="12">
        <v>6.9844071743086253</v>
      </c>
      <c r="I230" s="12">
        <v>3.4457738098935957</v>
      </c>
      <c r="J230" s="12">
        <v>111.71813071845241</v>
      </c>
      <c r="K230" s="12">
        <v>1183.511787793524</v>
      </c>
      <c r="L230" s="12">
        <v>186.05316127397685</v>
      </c>
      <c r="N230" s="2">
        <v>168955.70343154354</v>
      </c>
    </row>
    <row r="231" spans="1:14" x14ac:dyDescent="0.25">
      <c r="A231" s="27">
        <v>39583</v>
      </c>
      <c r="B231" s="2">
        <v>542963.51452474692</v>
      </c>
      <c r="C231" s="2">
        <v>783316.38841297396</v>
      </c>
      <c r="D231" s="12">
        <v>4</v>
      </c>
      <c r="E231" s="12">
        <v>4.583333333333333</v>
      </c>
      <c r="F231" s="12">
        <v>0.58333333333333304</v>
      </c>
      <c r="G231" s="12">
        <v>3.6512077565661878</v>
      </c>
      <c r="H231" s="12">
        <v>7.1948290542895563</v>
      </c>
      <c r="I231" s="12">
        <v>3.5436212977233685</v>
      </c>
      <c r="J231" s="12">
        <v>112.76034668962001</v>
      </c>
      <c r="K231" s="12">
        <v>1136.1389363651551</v>
      </c>
      <c r="L231" s="12">
        <v>185.18699697260197</v>
      </c>
      <c r="N231" s="2">
        <v>175912.17241626864</v>
      </c>
    </row>
    <row r="232" spans="1:14" x14ac:dyDescent="0.25">
      <c r="A232" s="27">
        <v>39675</v>
      </c>
      <c r="B232" s="2">
        <v>546422.71341944893</v>
      </c>
      <c r="C232" s="2">
        <v>794428.55889840552</v>
      </c>
      <c r="D232" s="12">
        <v>4.241935483870968</v>
      </c>
      <c r="E232" s="12">
        <v>4.47</v>
      </c>
      <c r="F232" s="12">
        <v>0.22806451612903178</v>
      </c>
      <c r="G232" s="12">
        <v>3.7738185660243486</v>
      </c>
      <c r="H232" s="12">
        <v>7.3496332590732703</v>
      </c>
      <c r="I232" s="12">
        <v>3.5758146930489216</v>
      </c>
      <c r="J232" s="12">
        <v>111.66682278571069</v>
      </c>
      <c r="K232" s="12">
        <v>929.51881358164542</v>
      </c>
      <c r="L232" s="12">
        <v>179.7221995350742</v>
      </c>
      <c r="N232" s="2">
        <v>174559.52930544881</v>
      </c>
    </row>
    <row r="233" spans="1:14" x14ac:dyDescent="0.25">
      <c r="A233" s="27">
        <v>39767</v>
      </c>
      <c r="B233" s="2">
        <v>589585.40068329766</v>
      </c>
      <c r="C233" s="2">
        <v>804901.33657923667</v>
      </c>
      <c r="D233" s="12">
        <v>4.0360215053763442</v>
      </c>
      <c r="E233" s="12">
        <v>3.8433333333333333</v>
      </c>
      <c r="F233" s="12">
        <v>-0.19268817204301092</v>
      </c>
      <c r="G233" s="12">
        <v>4.0558027912909136</v>
      </c>
      <c r="H233" s="12">
        <v>7.9279990436700603</v>
      </c>
      <c r="I233" s="12">
        <v>3.8721962523791467</v>
      </c>
      <c r="J233" s="12">
        <v>111.8190863738584</v>
      </c>
      <c r="K233" s="12">
        <v>654.82940017766259</v>
      </c>
      <c r="L233" s="12">
        <v>165.83403049402193</v>
      </c>
      <c r="N233" s="2">
        <v>176072.37172379246</v>
      </c>
    </row>
    <row r="234" spans="1:14" x14ac:dyDescent="0.25">
      <c r="A234" s="27">
        <v>39859</v>
      </c>
      <c r="B234" s="2">
        <v>572944.25861600356</v>
      </c>
      <c r="C234" s="2">
        <v>817132.86348313955</v>
      </c>
      <c r="D234" s="12">
        <v>2.6612903225806455</v>
      </c>
      <c r="E234" s="12">
        <v>3.52</v>
      </c>
      <c r="F234" s="12">
        <v>0.85870967741935456</v>
      </c>
      <c r="G234" s="12">
        <v>2.8772420241673391</v>
      </c>
      <c r="H234" s="12">
        <v>6.9503270884846025</v>
      </c>
      <c r="I234" s="12">
        <v>4.0730850643172634</v>
      </c>
      <c r="J234" s="12">
        <v>114.73602318518165</v>
      </c>
      <c r="K234" s="12">
        <v>592.98559840327152</v>
      </c>
      <c r="L234" s="12">
        <v>155.62495476369548</v>
      </c>
      <c r="N234" s="2">
        <v>161428.91590345252</v>
      </c>
    </row>
    <row r="235" spans="1:14" x14ac:dyDescent="0.25">
      <c r="A235" s="27">
        <v>39948</v>
      </c>
      <c r="B235" s="2">
        <v>552082.36279463791</v>
      </c>
      <c r="C235" s="2">
        <v>822456.53913665644</v>
      </c>
      <c r="D235" s="12">
        <v>1.5087455197132613</v>
      </c>
      <c r="E235" s="12">
        <v>3.6166666666666671</v>
      </c>
      <c r="F235" s="12">
        <v>2.107921146953406</v>
      </c>
      <c r="G235" s="12">
        <v>2.00841682062467</v>
      </c>
      <c r="H235" s="12">
        <v>6.0475478223355843</v>
      </c>
      <c r="I235" s="12">
        <v>4.0391310017109143</v>
      </c>
      <c r="J235" s="12">
        <v>115.33259357248922</v>
      </c>
      <c r="K235" s="12">
        <v>735.9930895370361</v>
      </c>
      <c r="L235" s="12">
        <v>155.08158545272821</v>
      </c>
      <c r="N235" s="2">
        <v>162356.994593204</v>
      </c>
    </row>
    <row r="236" spans="1:14" x14ac:dyDescent="0.25">
      <c r="A236" s="27">
        <v>40040</v>
      </c>
      <c r="B236" s="2">
        <v>525442.99245443859</v>
      </c>
      <c r="C236" s="2">
        <v>833012.50985957193</v>
      </c>
      <c r="D236" s="12">
        <v>1.1096774193548389</v>
      </c>
      <c r="E236" s="12">
        <v>3.5766666666666667</v>
      </c>
      <c r="F236" s="12">
        <v>2.4669892473118278</v>
      </c>
      <c r="G236" s="12">
        <v>1.6527235504662006</v>
      </c>
      <c r="H236" s="12">
        <v>5.6386540197509518</v>
      </c>
      <c r="I236" s="12">
        <v>3.9859304692847513</v>
      </c>
      <c r="J236" s="12">
        <v>115.37427608263432</v>
      </c>
      <c r="K236" s="12">
        <v>846.5094714416141</v>
      </c>
      <c r="L236" s="12">
        <v>156.25958415096568</v>
      </c>
      <c r="N236" s="2">
        <v>163305.20146295143</v>
      </c>
    </row>
    <row r="237" spans="1:14" x14ac:dyDescent="0.25">
      <c r="A237" s="27">
        <v>40132</v>
      </c>
      <c r="B237" s="2">
        <v>512789.67895056866</v>
      </c>
      <c r="C237" s="2">
        <v>839287.72362035455</v>
      </c>
      <c r="D237" s="12">
        <v>1</v>
      </c>
      <c r="E237" s="12">
        <v>3.6</v>
      </c>
      <c r="F237" s="12">
        <v>2.6</v>
      </c>
      <c r="G237" s="12">
        <v>1.3717935694759524</v>
      </c>
      <c r="H237" s="12">
        <v>5.3042838300500712</v>
      </c>
      <c r="I237" s="12">
        <v>3.9324902605741188</v>
      </c>
      <c r="J237" s="12">
        <v>115.80743230759082</v>
      </c>
      <c r="K237" s="12">
        <v>853.78588523950009</v>
      </c>
      <c r="L237" s="12">
        <v>155.50364146007576</v>
      </c>
      <c r="N237" s="2">
        <v>169255.7400211333</v>
      </c>
    </row>
    <row r="238" spans="1:14" x14ac:dyDescent="0.25">
      <c r="A238" s="27">
        <v>40224</v>
      </c>
      <c r="B238" s="2">
        <v>504817.65023923473</v>
      </c>
      <c r="C238" s="2">
        <v>835994.59551425849</v>
      </c>
      <c r="D238" s="12">
        <v>0.7876344086021505</v>
      </c>
      <c r="E238" s="12">
        <v>3.4433333333333334</v>
      </c>
      <c r="F238" s="12">
        <v>2.6556989247311829</v>
      </c>
      <c r="G238" s="12">
        <v>1.1848652549159906</v>
      </c>
      <c r="H238" s="12">
        <v>5.1198952971564058</v>
      </c>
      <c r="I238" s="12">
        <v>3.935030042240415</v>
      </c>
      <c r="J238" s="12">
        <v>114.01684325212135</v>
      </c>
      <c r="K238" s="12">
        <v>953.98701481972557</v>
      </c>
      <c r="L238" s="12">
        <v>154.6941522347507</v>
      </c>
      <c r="N238" s="2">
        <v>161789.82867881091</v>
      </c>
    </row>
    <row r="239" spans="1:14" x14ac:dyDescent="0.25">
      <c r="A239" s="27">
        <v>40313</v>
      </c>
      <c r="B239" s="2">
        <v>515697.42783015536</v>
      </c>
      <c r="C239" s="2">
        <v>834961.74439639703</v>
      </c>
      <c r="D239" s="12">
        <v>0.75</v>
      </c>
      <c r="E239" s="12">
        <v>2.86</v>
      </c>
      <c r="F239" s="12">
        <v>2.11</v>
      </c>
      <c r="G239" s="12">
        <v>1.0402213126013682</v>
      </c>
      <c r="H239" s="12">
        <v>4.9490444940004004</v>
      </c>
      <c r="I239" s="12">
        <v>3.9088231813990322</v>
      </c>
      <c r="J239" s="12">
        <v>111.31958647935018</v>
      </c>
      <c r="K239" s="12">
        <v>956.59551828129463</v>
      </c>
      <c r="L239" s="12">
        <v>157.11175368889241</v>
      </c>
      <c r="N239" s="2">
        <v>169318.03287232545</v>
      </c>
    </row>
    <row r="240" spans="1:14" x14ac:dyDescent="0.25">
      <c r="A240" s="27">
        <v>40405</v>
      </c>
      <c r="B240" s="2">
        <v>506182.93325140997</v>
      </c>
      <c r="C240" s="2">
        <v>839846.25529443182</v>
      </c>
      <c r="D240" s="12">
        <v>0.75</v>
      </c>
      <c r="E240" s="12">
        <v>2.4333333333333331</v>
      </c>
      <c r="F240" s="12">
        <v>1.6833333333333331</v>
      </c>
      <c r="G240" s="12">
        <v>0.94281720608626818</v>
      </c>
      <c r="H240" s="12">
        <v>4.8023029953869223</v>
      </c>
      <c r="I240" s="12">
        <v>3.859485789300654</v>
      </c>
      <c r="J240" s="12">
        <v>110.85595830252561</v>
      </c>
      <c r="K240" s="12">
        <v>1001.723350325217</v>
      </c>
      <c r="L240" s="12">
        <v>157.29276892595928</v>
      </c>
      <c r="N240" s="2">
        <v>169374.94612094728</v>
      </c>
    </row>
    <row r="241" spans="1:14" x14ac:dyDescent="0.25">
      <c r="A241" s="27">
        <v>40497</v>
      </c>
      <c r="B241" s="2">
        <v>494568.45419778011</v>
      </c>
      <c r="C241" s="2">
        <v>842622.83602359425</v>
      </c>
      <c r="D241" s="12">
        <v>0.75</v>
      </c>
      <c r="E241" s="12">
        <v>2.8333333333333335</v>
      </c>
      <c r="F241" s="12">
        <v>2.0833333333333335</v>
      </c>
      <c r="G241" s="12">
        <v>0.94574020605147835</v>
      </c>
      <c r="H241" s="12">
        <v>4.8587264605581808</v>
      </c>
      <c r="I241" s="12">
        <v>3.9129862545067025</v>
      </c>
      <c r="J241" s="12">
        <v>111.4839700506228</v>
      </c>
      <c r="K241" s="12">
        <v>1092.1775788700181</v>
      </c>
      <c r="L241" s="12">
        <v>156.04772050114588</v>
      </c>
      <c r="N241" s="2">
        <v>174049.20619222106</v>
      </c>
    </row>
    <row r="242" spans="1:14" x14ac:dyDescent="0.25">
      <c r="A242" s="27">
        <v>40589</v>
      </c>
      <c r="B242" s="2">
        <v>478219.94945696869</v>
      </c>
      <c r="C242" s="2">
        <v>835150.46497511375</v>
      </c>
      <c r="D242" s="12">
        <v>0.75</v>
      </c>
      <c r="E242" s="12">
        <v>3.2566666666666664</v>
      </c>
      <c r="F242" s="12">
        <v>2.5066666666666664</v>
      </c>
      <c r="G242" s="12">
        <v>0.97574020605147838</v>
      </c>
      <c r="H242" s="12">
        <v>4.8987264605581808</v>
      </c>
      <c r="I242" s="12">
        <v>3.9229862545067027</v>
      </c>
      <c r="J242" s="12">
        <v>111.09705545254657</v>
      </c>
      <c r="K242" s="12">
        <v>1079.1526621104322</v>
      </c>
      <c r="L242" s="12">
        <v>151.64241570986607</v>
      </c>
      <c r="N242" s="2">
        <v>164560.43148698637</v>
      </c>
    </row>
    <row r="243" spans="1:14" x14ac:dyDescent="0.25">
      <c r="A243" s="27">
        <v>40678</v>
      </c>
      <c r="B243" s="2">
        <v>460649.35153993411</v>
      </c>
      <c r="C243" s="2">
        <v>829237.32262536883</v>
      </c>
      <c r="D243" s="12">
        <v>0.98055555555555551</v>
      </c>
      <c r="E243" s="12">
        <v>3.1</v>
      </c>
      <c r="F243" s="12">
        <v>2.1194444444444445</v>
      </c>
      <c r="G243" s="12">
        <v>1.0857402060514785</v>
      </c>
      <c r="H243" s="12">
        <v>5.0287264605581807</v>
      </c>
      <c r="I243" s="12">
        <v>3.9429862545067023</v>
      </c>
      <c r="J243" s="12">
        <v>112.78444325578437</v>
      </c>
      <c r="K243" s="12">
        <v>990.49604459889372</v>
      </c>
      <c r="L243" s="12">
        <v>151.14389280516568</v>
      </c>
      <c r="N243" s="2">
        <v>168671.26489356422</v>
      </c>
    </row>
    <row r="244" spans="1:14" x14ac:dyDescent="0.25">
      <c r="A244" s="27">
        <v>40770</v>
      </c>
      <c r="B244" s="2">
        <v>456691.61684642511</v>
      </c>
      <c r="C244" s="2">
        <v>833654.44182007364</v>
      </c>
      <c r="D244" s="12">
        <v>1.2311827956989247</v>
      </c>
      <c r="E244" s="12">
        <v>2.4033333333333338</v>
      </c>
      <c r="F244" s="12">
        <v>1.172150537634409</v>
      </c>
      <c r="G244" s="12">
        <v>1.1957402060514783</v>
      </c>
      <c r="H244" s="12">
        <v>5.2787264605581807</v>
      </c>
      <c r="I244" s="12">
        <v>4.0829862545067019</v>
      </c>
      <c r="J244" s="12">
        <v>111.80610936867441</v>
      </c>
      <c r="K244" s="12">
        <v>805.10890415987092</v>
      </c>
      <c r="L244" s="12">
        <v>146.77219979274662</v>
      </c>
      <c r="N244" s="2">
        <v>165188.59599122309</v>
      </c>
    </row>
    <row r="245" spans="1:14" x14ac:dyDescent="0.25">
      <c r="A245" s="27">
        <v>40862</v>
      </c>
      <c r="B245" s="2">
        <v>446125.57089265692</v>
      </c>
      <c r="C245" s="2">
        <v>840803.17221955466</v>
      </c>
      <c r="D245" s="12">
        <v>1.0321428571428573</v>
      </c>
      <c r="E245" s="12">
        <v>1.9833333333333334</v>
      </c>
      <c r="F245" s="12">
        <v>0.95119047619047614</v>
      </c>
      <c r="G245" s="12">
        <v>1.1457402060514783</v>
      </c>
      <c r="H245" s="12">
        <v>5.2787264605581807</v>
      </c>
      <c r="I245" s="12">
        <v>4.1329862545067027</v>
      </c>
      <c r="J245" s="12">
        <v>110.6710175215501</v>
      </c>
      <c r="K245" s="12">
        <v>875.92823607811658</v>
      </c>
      <c r="L245" s="12">
        <v>141.89869528348405</v>
      </c>
      <c r="N245" s="2">
        <v>171077.88507763008</v>
      </c>
    </row>
    <row r="246" spans="1:14" x14ac:dyDescent="0.25">
      <c r="A246" s="27">
        <v>40954</v>
      </c>
      <c r="B246" s="2">
        <v>450592.37802869081</v>
      </c>
      <c r="C246" s="2">
        <v>833583.13928266324</v>
      </c>
      <c r="D246" s="12">
        <v>0.75</v>
      </c>
      <c r="E246" s="12">
        <v>1.7833333333333334</v>
      </c>
      <c r="F246" s="12">
        <v>1.0333333333333334</v>
      </c>
      <c r="G246" s="12">
        <v>1.0257402060514784</v>
      </c>
      <c r="H246" s="12">
        <v>5.3287264605581806</v>
      </c>
      <c r="I246" s="12">
        <v>4.3029862545067026</v>
      </c>
      <c r="J246" s="12">
        <v>109.90092293145419</v>
      </c>
      <c r="K246" s="12">
        <v>984.2686662866015</v>
      </c>
      <c r="L246" s="12">
        <v>139.56162878302217</v>
      </c>
      <c r="N246" s="2">
        <v>163037.11022369648</v>
      </c>
    </row>
    <row r="247" spans="1:14" x14ac:dyDescent="0.25">
      <c r="A247" s="27">
        <v>41044</v>
      </c>
      <c r="B247" s="2">
        <v>449288.78679045883</v>
      </c>
      <c r="C247" s="2">
        <v>834099.01289438643</v>
      </c>
      <c r="D247" s="12">
        <v>0.58333333333333337</v>
      </c>
      <c r="E247" s="12">
        <v>1.39</v>
      </c>
      <c r="F247" s="12">
        <v>0.80666666666666653</v>
      </c>
      <c r="G247" s="12">
        <v>0.97574020605147838</v>
      </c>
      <c r="H247" s="12">
        <v>5.2887264605581805</v>
      </c>
      <c r="I247" s="12">
        <v>4.3129862545067024</v>
      </c>
      <c r="J247" s="12">
        <v>109.31800010645215</v>
      </c>
      <c r="K247" s="12">
        <v>966.69466304537809</v>
      </c>
      <c r="L247" s="12">
        <v>139.87968685098971</v>
      </c>
      <c r="N247" s="2">
        <v>168967.89700975968</v>
      </c>
    </row>
    <row r="248" spans="1:14" x14ac:dyDescent="0.25">
      <c r="A248" s="27">
        <v>41136</v>
      </c>
      <c r="B248" s="2">
        <v>438112.68694641738</v>
      </c>
      <c r="C248" s="2">
        <v>836979.42252614954</v>
      </c>
      <c r="D248" s="12">
        <v>1.5151515151515152E-2</v>
      </c>
      <c r="E248" s="12">
        <v>1.1433333333333333</v>
      </c>
      <c r="F248" s="12">
        <v>1.1281818181818182</v>
      </c>
      <c r="G248" s="12">
        <v>0.90574020605147842</v>
      </c>
      <c r="H248" s="12">
        <v>5.1087264605581808</v>
      </c>
      <c r="I248" s="12">
        <v>4.202986254506702</v>
      </c>
      <c r="J248" s="12">
        <v>107.45456605876224</v>
      </c>
      <c r="K248" s="12">
        <v>1059.9821947928065</v>
      </c>
      <c r="L248" s="12">
        <v>139.64292367080864</v>
      </c>
      <c r="N248" s="2">
        <v>167426.12753907777</v>
      </c>
    </row>
    <row r="249" spans="1:14" x14ac:dyDescent="0.25">
      <c r="A249" s="27">
        <v>41228</v>
      </c>
      <c r="B249" s="2">
        <v>417187.46013278567</v>
      </c>
      <c r="C249" s="2">
        <v>842974.95845755644</v>
      </c>
      <c r="D249" s="12">
        <v>0</v>
      </c>
      <c r="E249" s="12">
        <v>1.1033333333333335</v>
      </c>
      <c r="F249" s="12">
        <v>1.1033333333333335</v>
      </c>
      <c r="G249" s="12">
        <v>0.88574020605147841</v>
      </c>
      <c r="H249" s="12">
        <v>5.0987264605581801</v>
      </c>
      <c r="I249" s="12">
        <v>4.2129862545067018</v>
      </c>
      <c r="J249" s="12">
        <v>108.10562186209405</v>
      </c>
      <c r="K249" s="12">
        <v>1064.8952454149321</v>
      </c>
      <c r="L249" s="12">
        <v>139.59566718225679</v>
      </c>
      <c r="N249" s="2">
        <v>171435.57570670929</v>
      </c>
    </row>
    <row r="250" spans="1:14" x14ac:dyDescent="0.25">
      <c r="A250" s="27">
        <v>41320</v>
      </c>
      <c r="B250" s="2">
        <v>412617.07399618393</v>
      </c>
      <c r="C250" s="2">
        <v>843295.49336087215</v>
      </c>
      <c r="D250" s="12">
        <v>0</v>
      </c>
      <c r="E250" s="12">
        <v>1.61</v>
      </c>
      <c r="F250" s="12">
        <v>1.61</v>
      </c>
      <c r="G250" s="12">
        <v>0.88574020605147841</v>
      </c>
      <c r="H250" s="12">
        <v>5.1087264605581808</v>
      </c>
      <c r="I250" s="12">
        <v>4.2229862545067025</v>
      </c>
      <c r="J250" s="12">
        <v>109.50304382916033</v>
      </c>
      <c r="K250" s="12">
        <v>1157.0460136050822</v>
      </c>
      <c r="L250" s="12">
        <v>140.57189195491173</v>
      </c>
      <c r="N250" s="2">
        <v>163506.29034084169</v>
      </c>
    </row>
    <row r="251" spans="1:14" x14ac:dyDescent="0.25">
      <c r="A251" s="27">
        <v>41409</v>
      </c>
      <c r="B251" s="2">
        <v>421316.90847398061</v>
      </c>
      <c r="C251" s="2">
        <v>842598.81044204254</v>
      </c>
      <c r="D251" s="12">
        <v>0</v>
      </c>
      <c r="E251" s="12">
        <v>1.58</v>
      </c>
      <c r="F251" s="12">
        <v>1.58</v>
      </c>
      <c r="G251" s="12">
        <v>0.83574020605147836</v>
      </c>
      <c r="H251" s="12">
        <v>4.9287264605581802</v>
      </c>
      <c r="I251" s="12">
        <v>4.0929862545067017</v>
      </c>
      <c r="J251" s="12">
        <v>109.68500314840607</v>
      </c>
      <c r="K251" s="12">
        <v>1110.4727363930269</v>
      </c>
      <c r="L251" s="12">
        <v>143.09422298479768</v>
      </c>
      <c r="N251" s="2">
        <v>171007.48294548309</v>
      </c>
    </row>
    <row r="252" spans="1:14" x14ac:dyDescent="0.25">
      <c r="A252" s="27">
        <v>41501</v>
      </c>
      <c r="B252" s="2">
        <v>417123.84117900638</v>
      </c>
      <c r="C252" s="2">
        <v>846933.64875655575</v>
      </c>
      <c r="D252" s="12">
        <v>0</v>
      </c>
      <c r="E252" s="12">
        <v>1.9400000000000002</v>
      </c>
      <c r="F252" s="12">
        <v>1.9400000000000002</v>
      </c>
      <c r="G252" s="12">
        <v>0.81574020605147834</v>
      </c>
      <c r="H252" s="12">
        <v>4.8587264605581808</v>
      </c>
      <c r="I252" s="12">
        <v>4.0429862545067028</v>
      </c>
      <c r="J252" s="12">
        <v>109.88720649642244</v>
      </c>
      <c r="K252" s="12">
        <v>1243.5153545342571</v>
      </c>
      <c r="L252" s="12">
        <v>142.683679836089</v>
      </c>
      <c r="N252" s="2">
        <v>169413.95291548953</v>
      </c>
    </row>
    <row r="253" spans="1:14" x14ac:dyDescent="0.25">
      <c r="A253" s="27">
        <v>41593</v>
      </c>
      <c r="B253" s="2">
        <v>413629.12199233461</v>
      </c>
      <c r="C253" s="2">
        <v>849268.35658269573</v>
      </c>
      <c r="D253" s="12">
        <v>0</v>
      </c>
      <c r="E253" s="12">
        <v>1.8266666666666669</v>
      </c>
      <c r="F253" s="12">
        <v>1.8266666666666669</v>
      </c>
      <c r="G253" s="12">
        <v>0.82574020605147835</v>
      </c>
      <c r="H253" s="12">
        <v>4.9887264605581807</v>
      </c>
      <c r="I253" s="12">
        <v>4.162986254506702</v>
      </c>
      <c r="J253" s="12">
        <v>110.90282393235528</v>
      </c>
      <c r="K253" s="12">
        <v>1354.0434073471579</v>
      </c>
      <c r="L253" s="12">
        <v>142.76900884165039</v>
      </c>
      <c r="N253" s="2">
        <v>173883.06746973732</v>
      </c>
    </row>
    <row r="254" spans="1:14" x14ac:dyDescent="0.25">
      <c r="A254" s="27">
        <v>41685</v>
      </c>
      <c r="B254" s="2">
        <v>405976.40091714496</v>
      </c>
      <c r="C254" s="2">
        <v>849244.73101667536</v>
      </c>
      <c r="D254" s="12">
        <v>0</v>
      </c>
      <c r="E254" s="12">
        <v>1.6533333333333333</v>
      </c>
      <c r="F254" s="12">
        <v>1.6533333333333333</v>
      </c>
      <c r="G254" s="12">
        <v>0.80870694920777852</v>
      </c>
      <c r="H254" s="12">
        <v>4.9197997592068656</v>
      </c>
      <c r="I254" s="12">
        <v>4.1110928099990875</v>
      </c>
      <c r="J254" s="12">
        <v>111.30175824439601</v>
      </c>
      <c r="K254" s="12">
        <v>1523.8257172131496</v>
      </c>
      <c r="L254" s="12">
        <v>143.6175121849289</v>
      </c>
      <c r="N254" s="2">
        <v>167886.84393407346</v>
      </c>
    </row>
    <row r="255" spans="1:14" x14ac:dyDescent="0.25">
      <c r="A255" s="27">
        <v>41774</v>
      </c>
      <c r="B255" s="2">
        <v>405161.42915815359</v>
      </c>
      <c r="C255" s="2">
        <v>845105.72384961229</v>
      </c>
      <c r="D255" s="12">
        <v>0</v>
      </c>
      <c r="E255" s="12">
        <v>1.4166666666666667</v>
      </c>
      <c r="F255" s="12">
        <v>1.4166666666666667</v>
      </c>
      <c r="G255" s="12">
        <v>0.77088436165919927</v>
      </c>
      <c r="H255" s="12">
        <v>4.848827960099892</v>
      </c>
      <c r="I255" s="12">
        <v>4.0779435984406929</v>
      </c>
      <c r="J255" s="12">
        <v>111.13372488809101</v>
      </c>
      <c r="K255" s="12">
        <v>1588.0027636591014</v>
      </c>
      <c r="L255" s="12">
        <v>147.24385545235552</v>
      </c>
      <c r="N255" s="2">
        <v>172657.7701251015</v>
      </c>
    </row>
    <row r="256" spans="1:14" x14ac:dyDescent="0.25">
      <c r="A256" s="27">
        <v>41866</v>
      </c>
      <c r="B256" s="2">
        <v>402443.27302651998</v>
      </c>
      <c r="C256" s="2">
        <v>850435.18085341761</v>
      </c>
      <c r="D256" s="12">
        <v>0</v>
      </c>
      <c r="E256" s="12">
        <v>1.01</v>
      </c>
      <c r="F256" s="12">
        <v>1.01</v>
      </c>
      <c r="G256" s="12">
        <v>0.74761411973933289</v>
      </c>
      <c r="H256" s="12">
        <v>4.8341040966103295</v>
      </c>
      <c r="I256" s="12">
        <v>4.0864899768709968</v>
      </c>
      <c r="J256" s="12">
        <v>110.08662447998812</v>
      </c>
      <c r="K256" s="12">
        <v>1625.1043445943274</v>
      </c>
      <c r="L256" s="12">
        <v>147.21581669515331</v>
      </c>
      <c r="N256" s="2">
        <v>172460.7559258315</v>
      </c>
    </row>
    <row r="257" spans="1:14" x14ac:dyDescent="0.25">
      <c r="A257" s="27">
        <v>41958</v>
      </c>
      <c r="B257" s="2">
        <v>403224.62092397525</v>
      </c>
      <c r="C257" s="2">
        <v>853567.28049416177</v>
      </c>
      <c r="D257" s="12">
        <v>0</v>
      </c>
      <c r="E257" s="12">
        <v>0.67666666666666675</v>
      </c>
      <c r="F257" s="12">
        <v>0.67666666666666675</v>
      </c>
      <c r="G257" s="12">
        <v>0.7152061711292047</v>
      </c>
      <c r="H257" s="12">
        <v>4.7099264868696924</v>
      </c>
      <c r="I257" s="12">
        <v>3.9947203157404876</v>
      </c>
      <c r="J257" s="12">
        <v>109.72578371154238</v>
      </c>
      <c r="K257" s="12">
        <v>1584.9150676321476</v>
      </c>
      <c r="L257" s="12">
        <v>147.11727866523685</v>
      </c>
      <c r="N257" s="2">
        <v>178999.25765526222</v>
      </c>
    </row>
    <row r="258" spans="1:14" x14ac:dyDescent="0.25">
      <c r="A258" s="27">
        <v>42050</v>
      </c>
      <c r="B258" s="2">
        <v>405728.9507998951</v>
      </c>
      <c r="C258" s="2">
        <v>855964.25501447381</v>
      </c>
      <c r="D258" s="12">
        <v>0</v>
      </c>
      <c r="E258" s="12">
        <v>0.15666666666666665</v>
      </c>
      <c r="F258" s="12">
        <v>0.15666666666666665</v>
      </c>
      <c r="G258" s="12">
        <v>0.59022645953627284</v>
      </c>
      <c r="H258" s="12">
        <v>4.4300913904224561</v>
      </c>
      <c r="I258" s="12">
        <v>3.8398649308861832</v>
      </c>
      <c r="J258" s="12">
        <v>107.09703008737034</v>
      </c>
      <c r="K258" s="12">
        <v>1960.2896889134456</v>
      </c>
      <c r="L258" s="12">
        <v>151.81078920571193</v>
      </c>
      <c r="N258" s="2">
        <v>172758.68210570738</v>
      </c>
    </row>
    <row r="259" spans="1:14" x14ac:dyDescent="0.25">
      <c r="A259" s="27">
        <v>42139</v>
      </c>
      <c r="B259" s="2">
        <v>397628.58453225612</v>
      </c>
      <c r="C259" s="2">
        <v>855005.13877044432</v>
      </c>
      <c r="D259" s="12">
        <v>0</v>
      </c>
      <c r="E259" s="12">
        <v>0.46666666666666662</v>
      </c>
      <c r="F259" s="12">
        <v>0.46666666666666662</v>
      </c>
      <c r="G259" s="12">
        <v>0.44044220374529586</v>
      </c>
      <c r="H259" s="12">
        <v>4.2475078167596818</v>
      </c>
      <c r="I259" s="12">
        <v>3.8070656130143861</v>
      </c>
      <c r="J259" s="12">
        <v>105.6874798150947</v>
      </c>
      <c r="K259" s="12">
        <v>1907.1462590031804</v>
      </c>
      <c r="L259" s="12">
        <v>155.19975222948409</v>
      </c>
      <c r="N259" s="2">
        <v>177679.17400636864</v>
      </c>
    </row>
    <row r="260" spans="1:14" x14ac:dyDescent="0.25">
      <c r="A260" s="27">
        <v>42231</v>
      </c>
      <c r="B260" s="2">
        <v>395744.40809856757</v>
      </c>
      <c r="C260" s="2">
        <v>862834.78202365572</v>
      </c>
      <c r="D260" s="12">
        <v>0</v>
      </c>
      <c r="E260" s="12">
        <v>0.6</v>
      </c>
      <c r="F260" s="12">
        <v>0.6</v>
      </c>
      <c r="G260" s="12">
        <v>0.39508067610716474</v>
      </c>
      <c r="H260" s="12">
        <v>4.1249134852104641</v>
      </c>
      <c r="I260" s="12">
        <v>3.7298328091032995</v>
      </c>
      <c r="J260" s="12">
        <v>106.64041015728544</v>
      </c>
      <c r="K260" s="12">
        <v>1869.4693293389416</v>
      </c>
      <c r="L260" s="12">
        <v>155.18777208689315</v>
      </c>
      <c r="N260" s="2">
        <v>174840.62313515923</v>
      </c>
    </row>
    <row r="261" spans="1:14" x14ac:dyDescent="0.25">
      <c r="A261" s="27">
        <v>42323</v>
      </c>
      <c r="B261" s="2">
        <v>399290.72592221497</v>
      </c>
      <c r="C261" s="2">
        <v>869639.53645011131</v>
      </c>
      <c r="D261" s="12">
        <v>0</v>
      </c>
      <c r="E261" s="12">
        <v>0.81333333333333335</v>
      </c>
      <c r="F261" s="12">
        <v>0.81333333333333335</v>
      </c>
      <c r="G261" s="12">
        <v>0.37850161598561355</v>
      </c>
      <c r="H261" s="12">
        <v>4.0681102726639251</v>
      </c>
      <c r="I261" s="12">
        <v>3.6896086566783115</v>
      </c>
      <c r="J261" s="12">
        <v>106.2585546775933</v>
      </c>
      <c r="K261" s="12">
        <v>2042.0855189417384</v>
      </c>
      <c r="L261" s="12">
        <v>155.82096538050263</v>
      </c>
      <c r="N261" s="2">
        <v>179586.99441246392</v>
      </c>
    </row>
    <row r="262" spans="1:14" x14ac:dyDescent="0.25">
      <c r="A262" s="27">
        <v>42415</v>
      </c>
      <c r="B262" s="2">
        <v>408430.11020309472</v>
      </c>
      <c r="C262" s="2">
        <v>870874.79886369861</v>
      </c>
      <c r="D262" s="12">
        <v>0</v>
      </c>
      <c r="E262" s="12">
        <v>0.48666666666666664</v>
      </c>
      <c r="F262" s="12">
        <v>0.48666666666666664</v>
      </c>
      <c r="G262" s="12">
        <v>0.37485857174855541</v>
      </c>
      <c r="H262" s="12">
        <v>4.0606052820151923</v>
      </c>
      <c r="I262" s="12">
        <v>3.685746710266637</v>
      </c>
      <c r="J262" s="12">
        <v>107.46410444714742</v>
      </c>
      <c r="K262" s="12">
        <v>1915.4188320318883</v>
      </c>
      <c r="L262" s="12">
        <v>158.29334523645196</v>
      </c>
      <c r="N262" s="2">
        <v>172724.40723292695</v>
      </c>
    </row>
    <row r="263" spans="1:14" x14ac:dyDescent="0.25">
      <c r="A263" s="27">
        <v>42505</v>
      </c>
      <c r="B263" s="2">
        <v>400384.46946128976</v>
      </c>
      <c r="C263" s="2">
        <v>870467.3009065924</v>
      </c>
      <c r="D263" s="12">
        <v>0</v>
      </c>
      <c r="E263" s="12">
        <v>0.32666666666666661</v>
      </c>
      <c r="F263" s="12">
        <v>0.32666666666666661</v>
      </c>
      <c r="G263" s="12">
        <v>0.34715644808763957</v>
      </c>
      <c r="H263" s="12">
        <v>3.9067808281117187</v>
      </c>
      <c r="I263" s="12">
        <v>3.5596243800240792</v>
      </c>
      <c r="J263" s="12">
        <v>107.88177539399209</v>
      </c>
      <c r="K263" s="12">
        <v>1920.1208958026182</v>
      </c>
      <c r="L263" s="12">
        <v>159.96770091818394</v>
      </c>
      <c r="N263" s="2">
        <v>180894.09980786327</v>
      </c>
    </row>
    <row r="264" spans="1:14" x14ac:dyDescent="0.25">
      <c r="A264" s="27">
        <v>42597</v>
      </c>
      <c r="B264" s="2">
        <v>392451.39969922282</v>
      </c>
      <c r="C264" s="2">
        <v>877709.40357831877</v>
      </c>
      <c r="D264" s="12">
        <v>0</v>
      </c>
      <c r="E264" s="12">
        <v>-1.3333333333333336E-2</v>
      </c>
      <c r="F264" s="12">
        <v>-1.3333333333333336E-2</v>
      </c>
      <c r="G264" s="12">
        <v>0.30695599568187754</v>
      </c>
      <c r="H264" s="12">
        <v>3.8370155089913336</v>
      </c>
      <c r="I264" s="12">
        <v>3.5300595133094559</v>
      </c>
      <c r="J264" s="12">
        <v>107.74533466733205</v>
      </c>
      <c r="K264" s="12">
        <v>1874.1285927248061</v>
      </c>
      <c r="L264" s="12">
        <v>161.67995727655244</v>
      </c>
      <c r="N264" s="2">
        <v>177393.27012718105</v>
      </c>
    </row>
    <row r="265" spans="1:14" x14ac:dyDescent="0.25">
      <c r="A265" s="27">
        <v>42689</v>
      </c>
      <c r="B265" s="2">
        <v>391022.76079499372</v>
      </c>
      <c r="C265" s="2">
        <v>880912.52756722574</v>
      </c>
      <c r="D265" s="12">
        <v>0</v>
      </c>
      <c r="E265" s="12">
        <v>0.29333333333333339</v>
      </c>
      <c r="F265" s="12">
        <v>0.29333333333333339</v>
      </c>
      <c r="G265" s="12">
        <v>0.27711237639822672</v>
      </c>
      <c r="H265" s="12">
        <v>3.7694593674095693</v>
      </c>
      <c r="I265" s="12">
        <v>3.4923469910113427</v>
      </c>
      <c r="J265" s="12">
        <v>107.2737579845061</v>
      </c>
      <c r="K265" s="12">
        <v>1870.9182432283565</v>
      </c>
      <c r="L265" s="12">
        <v>160.82293165808849</v>
      </c>
      <c r="N265" s="2">
        <v>185556.39484130117</v>
      </c>
    </row>
    <row r="266" spans="1:14" x14ac:dyDescent="0.25">
      <c r="A266" s="27">
        <v>42781</v>
      </c>
      <c r="B266" s="2">
        <v>382583.51945096592</v>
      </c>
      <c r="C266" s="2">
        <v>880989.58037152165</v>
      </c>
      <c r="D266" s="12">
        <v>0</v>
      </c>
      <c r="E266" s="12">
        <v>0.31666666666666665</v>
      </c>
      <c r="F266" s="12">
        <v>0.31666666666666665</v>
      </c>
      <c r="G266" s="12">
        <v>0.25097435271567786</v>
      </c>
      <c r="H266" s="12">
        <v>3.7315972715415562</v>
      </c>
      <c r="I266" s="12">
        <v>3.4806229188258784</v>
      </c>
      <c r="J266" s="12">
        <v>106.84462831576097</v>
      </c>
      <c r="K266" s="12">
        <v>1948.542864319666</v>
      </c>
      <c r="L266" s="12">
        <v>162.20995780663787</v>
      </c>
      <c r="N266" s="2">
        <v>181321.61833724505</v>
      </c>
    </row>
    <row r="267" spans="1:14" x14ac:dyDescent="0.25">
      <c r="A267" s="27">
        <v>42870</v>
      </c>
      <c r="B267" s="2">
        <v>383404.15546763892</v>
      </c>
      <c r="C267" s="2">
        <v>881711.32709374744</v>
      </c>
      <c r="D267" s="12">
        <v>0</v>
      </c>
      <c r="E267" s="12">
        <v>0.3</v>
      </c>
      <c r="F267" s="12">
        <v>0.3</v>
      </c>
      <c r="G267" s="12">
        <v>0.24057030002090538</v>
      </c>
      <c r="H267" s="12">
        <v>3.6241217426240326</v>
      </c>
      <c r="I267" s="12">
        <v>3.3835514426031272</v>
      </c>
      <c r="J267" s="12">
        <v>107.75585289508841</v>
      </c>
      <c r="K267" s="12">
        <v>2083.7367612241455</v>
      </c>
      <c r="L267" s="12">
        <v>165.81255510237111</v>
      </c>
      <c r="N267" s="2">
        <v>186371.51110564379</v>
      </c>
    </row>
    <row r="268" spans="1:14" x14ac:dyDescent="0.25">
      <c r="A268" s="27">
        <v>42962</v>
      </c>
      <c r="B268" s="2">
        <v>376136.84718970279</v>
      </c>
      <c r="C268" s="2">
        <v>885281.68570544093</v>
      </c>
      <c r="D268" s="12">
        <v>0</v>
      </c>
      <c r="E268" s="12">
        <v>0.26</v>
      </c>
      <c r="F268" s="12">
        <v>0.26</v>
      </c>
      <c r="G268" s="12">
        <v>0.21814681646234729</v>
      </c>
      <c r="H268" s="12">
        <v>3.5961019467325421</v>
      </c>
      <c r="I268" s="12">
        <v>3.3779551302701947</v>
      </c>
      <c r="J268" s="12">
        <v>109.6262776870911</v>
      </c>
      <c r="K268" s="12">
        <v>2149.3115283495213</v>
      </c>
      <c r="L268" s="12">
        <v>165.73562098540287</v>
      </c>
      <c r="N268" s="2">
        <v>180905.14149884201</v>
      </c>
    </row>
    <row r="269" spans="1:14" x14ac:dyDescent="0.25">
      <c r="A269" s="27">
        <v>43054</v>
      </c>
      <c r="B269" s="2">
        <v>375871.52533385</v>
      </c>
      <c r="C269" s="2">
        <v>891608.89438395994</v>
      </c>
      <c r="D269" s="12">
        <v>0</v>
      </c>
      <c r="E269" s="12">
        <v>0.18000000000000002</v>
      </c>
      <c r="F269" s="12">
        <v>0.18000000000000002</v>
      </c>
      <c r="G269" s="12">
        <v>0.19371115863188709</v>
      </c>
      <c r="H269" s="12">
        <v>3.5615830265238748</v>
      </c>
      <c r="I269" s="12">
        <v>3.3678718678919877</v>
      </c>
      <c r="J269" s="12">
        <v>109.22560202124036</v>
      </c>
      <c r="K269" s="12">
        <v>2136.3594341754192</v>
      </c>
      <c r="L269" s="12">
        <v>165.00563257689828</v>
      </c>
      <c r="N269" s="2">
        <v>188552.01910727468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AEF7-C52A-4385-ADEA-1AAAB8E35192}">
  <dimension ref="A1:D274"/>
  <sheetViews>
    <sheetView workbookViewId="0">
      <selection activeCell="B1" sqref="B1"/>
    </sheetView>
  </sheetViews>
  <sheetFormatPr defaultRowHeight="15" x14ac:dyDescent="0.25"/>
  <cols>
    <col min="1" max="1" width="11.7109375" style="13" customWidth="1"/>
    <col min="2" max="2" width="12.28515625" customWidth="1"/>
  </cols>
  <sheetData>
    <row r="1" spans="1:4" x14ac:dyDescent="0.25">
      <c r="A1" s="13" t="s">
        <v>40</v>
      </c>
      <c r="B1" t="s">
        <v>47</v>
      </c>
      <c r="C1" t="s">
        <v>49</v>
      </c>
      <c r="D1" t="s">
        <v>50</v>
      </c>
    </row>
    <row r="2" spans="1:4" x14ac:dyDescent="0.25">
      <c r="A2" s="21">
        <v>18674</v>
      </c>
      <c r="B2" s="1">
        <v>97277.095646432223</v>
      </c>
      <c r="C2">
        <f>1</f>
        <v>1</v>
      </c>
      <c r="D2" t="s">
        <v>48</v>
      </c>
    </row>
    <row r="3" spans="1:4" x14ac:dyDescent="0.25">
      <c r="A3" s="21">
        <v>18763</v>
      </c>
      <c r="B3" s="1">
        <v>94583.563123027168</v>
      </c>
      <c r="C3">
        <f>IF(B2&gt;B3,1,0)</f>
        <v>1</v>
      </c>
      <c r="D3" t="str">
        <f>IF(AND(C3=1,OR(C2=1,C4=1)),"Ja",0)</f>
        <v>Ja</v>
      </c>
    </row>
    <row r="4" spans="1:4" x14ac:dyDescent="0.25">
      <c r="A4" s="21">
        <v>18855</v>
      </c>
      <c r="B4" s="1">
        <v>91691.334599481008</v>
      </c>
      <c r="C4">
        <f t="shared" ref="C4:C67" si="0">IF(B3&gt;B4,1,0)</f>
        <v>1</v>
      </c>
      <c r="D4" t="str">
        <f t="shared" ref="D4:D67" si="1">IF(AND(C4=1,OR(C3=1,C5=1)),"Ja",0)</f>
        <v>Ja</v>
      </c>
    </row>
    <row r="5" spans="1:4" x14ac:dyDescent="0.25">
      <c r="A5" s="21">
        <v>18947</v>
      </c>
      <c r="B5" s="1">
        <v>92499.738492296456</v>
      </c>
      <c r="C5">
        <f t="shared" si="0"/>
        <v>0</v>
      </c>
      <c r="D5">
        <f t="shared" si="1"/>
        <v>0</v>
      </c>
    </row>
    <row r="6" spans="1:4" x14ac:dyDescent="0.25">
      <c r="A6" s="21">
        <v>19039</v>
      </c>
      <c r="B6" s="1">
        <v>94611.272071838597</v>
      </c>
      <c r="C6">
        <f t="shared" si="0"/>
        <v>0</v>
      </c>
      <c r="D6">
        <f t="shared" si="1"/>
        <v>0</v>
      </c>
    </row>
    <row r="7" spans="1:4" x14ac:dyDescent="0.25">
      <c r="A7" s="21">
        <v>19129</v>
      </c>
      <c r="B7" s="1">
        <v>94883.860328681621</v>
      </c>
      <c r="C7">
        <f t="shared" si="0"/>
        <v>0</v>
      </c>
      <c r="D7">
        <f t="shared" si="1"/>
        <v>0</v>
      </c>
    </row>
    <row r="8" spans="1:4" x14ac:dyDescent="0.25">
      <c r="A8" s="21">
        <v>19221</v>
      </c>
      <c r="B8" s="1">
        <v>96921.752455355192</v>
      </c>
      <c r="C8">
        <f>IF(B7&gt;B8,1,0)</f>
        <v>0</v>
      </c>
      <c r="D8">
        <f t="shared" si="1"/>
        <v>0</v>
      </c>
    </row>
    <row r="9" spans="1:4" x14ac:dyDescent="0.25">
      <c r="A9" s="21">
        <v>19313</v>
      </c>
      <c r="B9" s="1">
        <v>96898.29684846045</v>
      </c>
      <c r="C9">
        <f t="shared" si="0"/>
        <v>1</v>
      </c>
      <c r="D9">
        <f t="shared" si="1"/>
        <v>0</v>
      </c>
    </row>
    <row r="10" spans="1:4" x14ac:dyDescent="0.25">
      <c r="A10" s="21">
        <v>19405</v>
      </c>
      <c r="B10" s="1">
        <v>97728.825543141007</v>
      </c>
      <c r="C10">
        <f t="shared" si="0"/>
        <v>0</v>
      </c>
      <c r="D10">
        <f t="shared" si="1"/>
        <v>0</v>
      </c>
    </row>
    <row r="11" spans="1:4" x14ac:dyDescent="0.25">
      <c r="A11" s="21">
        <v>19494</v>
      </c>
      <c r="B11" s="1">
        <v>101777.89624830404</v>
      </c>
      <c r="C11">
        <f t="shared" si="0"/>
        <v>0</v>
      </c>
      <c r="D11">
        <f t="shared" si="1"/>
        <v>0</v>
      </c>
    </row>
    <row r="12" spans="1:4" x14ac:dyDescent="0.25">
      <c r="A12" s="21">
        <v>19586</v>
      </c>
      <c r="B12" s="1">
        <v>100588.41078255164</v>
      </c>
      <c r="C12">
        <f t="shared" si="0"/>
        <v>1</v>
      </c>
      <c r="D12">
        <f t="shared" si="1"/>
        <v>0</v>
      </c>
    </row>
    <row r="13" spans="1:4" x14ac:dyDescent="0.25">
      <c r="A13" s="21">
        <v>19678</v>
      </c>
      <c r="B13" s="1">
        <v>107162.376516519</v>
      </c>
      <c r="C13">
        <f t="shared" si="0"/>
        <v>0</v>
      </c>
      <c r="D13">
        <f t="shared" si="1"/>
        <v>0</v>
      </c>
    </row>
    <row r="14" spans="1:4" x14ac:dyDescent="0.25">
      <c r="A14" s="21">
        <v>19770</v>
      </c>
      <c r="B14" s="1">
        <v>106446.14141828143</v>
      </c>
      <c r="C14">
        <f t="shared" si="0"/>
        <v>1</v>
      </c>
      <c r="D14">
        <f t="shared" si="1"/>
        <v>0</v>
      </c>
    </row>
    <row r="15" spans="1:4" x14ac:dyDescent="0.25">
      <c r="A15" s="21">
        <v>19859</v>
      </c>
      <c r="B15" s="1">
        <v>107672.51049968618</v>
      </c>
      <c r="C15">
        <f t="shared" si="0"/>
        <v>0</v>
      </c>
      <c r="D15">
        <f t="shared" si="1"/>
        <v>0</v>
      </c>
    </row>
    <row r="16" spans="1:4" x14ac:dyDescent="0.25">
      <c r="A16" s="21">
        <v>19951</v>
      </c>
      <c r="B16" s="1">
        <v>107503.96305685071</v>
      </c>
      <c r="C16">
        <f t="shared" si="0"/>
        <v>1</v>
      </c>
      <c r="D16" t="str">
        <f t="shared" si="1"/>
        <v>Ja</v>
      </c>
    </row>
    <row r="17" spans="1:4" x14ac:dyDescent="0.25">
      <c r="A17" s="21">
        <v>20043</v>
      </c>
      <c r="B17" s="1">
        <v>104193.74516634316</v>
      </c>
      <c r="C17">
        <f>IF(B16&gt;B17,1,0)</f>
        <v>1</v>
      </c>
      <c r="D17" t="str">
        <f t="shared" si="1"/>
        <v>Ja</v>
      </c>
    </row>
    <row r="18" spans="1:4" x14ac:dyDescent="0.25">
      <c r="A18" s="21">
        <v>20135</v>
      </c>
      <c r="B18" s="1">
        <v>107374.81764482024</v>
      </c>
      <c r="C18">
        <f t="shared" si="0"/>
        <v>0</v>
      </c>
      <c r="D18">
        <f t="shared" si="1"/>
        <v>0</v>
      </c>
    </row>
    <row r="19" spans="1:4" x14ac:dyDescent="0.25">
      <c r="A19" s="21">
        <v>20224</v>
      </c>
      <c r="B19" s="1">
        <v>103232.63615870457</v>
      </c>
      <c r="C19">
        <f t="shared" si="0"/>
        <v>1</v>
      </c>
      <c r="D19">
        <f t="shared" si="1"/>
        <v>0</v>
      </c>
    </row>
    <row r="20" spans="1:4" x14ac:dyDescent="0.25">
      <c r="A20" s="21">
        <v>20316</v>
      </c>
      <c r="B20" s="1">
        <v>106016.42178733708</v>
      </c>
      <c r="C20">
        <f t="shared" si="0"/>
        <v>0</v>
      </c>
      <c r="D20">
        <f t="shared" si="1"/>
        <v>0</v>
      </c>
    </row>
    <row r="21" spans="1:4" x14ac:dyDescent="0.25">
      <c r="A21" s="21">
        <v>20408</v>
      </c>
      <c r="B21" s="1">
        <v>108244.37709482365</v>
      </c>
      <c r="C21">
        <f t="shared" si="0"/>
        <v>0</v>
      </c>
      <c r="D21">
        <f t="shared" si="1"/>
        <v>0</v>
      </c>
    </row>
    <row r="22" spans="1:4" x14ac:dyDescent="0.25">
      <c r="A22" s="21">
        <v>20500</v>
      </c>
      <c r="B22" s="1">
        <v>111021.15496461614</v>
      </c>
      <c r="C22">
        <f t="shared" si="0"/>
        <v>0</v>
      </c>
      <c r="D22">
        <f t="shared" si="1"/>
        <v>0</v>
      </c>
    </row>
    <row r="23" spans="1:4" x14ac:dyDescent="0.25">
      <c r="A23" s="21">
        <v>20590</v>
      </c>
      <c r="B23" s="1">
        <v>105179.1560047169</v>
      </c>
      <c r="C23">
        <f t="shared" si="0"/>
        <v>1</v>
      </c>
      <c r="D23">
        <f t="shared" si="1"/>
        <v>0</v>
      </c>
    </row>
    <row r="24" spans="1:4" x14ac:dyDescent="0.25">
      <c r="A24" s="21">
        <v>20682</v>
      </c>
      <c r="B24" s="1">
        <v>109890.13827415094</v>
      </c>
      <c r="C24">
        <f t="shared" si="0"/>
        <v>0</v>
      </c>
      <c r="D24">
        <f t="shared" si="1"/>
        <v>0</v>
      </c>
    </row>
    <row r="25" spans="1:4" x14ac:dyDescent="0.25">
      <c r="A25" s="21">
        <v>20774</v>
      </c>
      <c r="B25" s="1">
        <v>108273.72784438009</v>
      </c>
      <c r="C25">
        <f t="shared" si="0"/>
        <v>1</v>
      </c>
      <c r="D25">
        <f t="shared" si="1"/>
        <v>0</v>
      </c>
    </row>
    <row r="26" spans="1:4" x14ac:dyDescent="0.25">
      <c r="A26" s="21">
        <v>20866</v>
      </c>
      <c r="B26" s="1">
        <v>108318.52984405593</v>
      </c>
      <c r="C26">
        <f t="shared" si="0"/>
        <v>0</v>
      </c>
      <c r="D26">
        <f t="shared" si="1"/>
        <v>0</v>
      </c>
    </row>
    <row r="27" spans="1:4" x14ac:dyDescent="0.25">
      <c r="A27" s="21">
        <v>20955</v>
      </c>
      <c r="B27" s="1">
        <v>117950.92541944027</v>
      </c>
      <c r="C27">
        <f t="shared" si="0"/>
        <v>0</v>
      </c>
      <c r="D27">
        <f t="shared" si="1"/>
        <v>0</v>
      </c>
    </row>
    <row r="28" spans="1:4" x14ac:dyDescent="0.25">
      <c r="A28" s="21">
        <v>21047</v>
      </c>
      <c r="B28" s="1">
        <v>112044.92311457774</v>
      </c>
      <c r="C28">
        <f t="shared" si="0"/>
        <v>1</v>
      </c>
      <c r="D28" t="str">
        <f t="shared" si="1"/>
        <v>Ja</v>
      </c>
    </row>
    <row r="29" spans="1:4" x14ac:dyDescent="0.25">
      <c r="A29" s="21">
        <v>21139</v>
      </c>
      <c r="B29" s="1">
        <v>111720.79848693566</v>
      </c>
      <c r="C29">
        <f t="shared" si="0"/>
        <v>1</v>
      </c>
      <c r="D29" t="str">
        <f t="shared" si="1"/>
        <v>Ja</v>
      </c>
    </row>
    <row r="30" spans="1:4" x14ac:dyDescent="0.25">
      <c r="A30" s="21">
        <v>21231</v>
      </c>
      <c r="B30" s="1">
        <v>111838.9937841473</v>
      </c>
      <c r="C30">
        <f t="shared" si="0"/>
        <v>0</v>
      </c>
      <c r="D30">
        <f t="shared" si="1"/>
        <v>0</v>
      </c>
    </row>
    <row r="31" spans="1:4" x14ac:dyDescent="0.25">
      <c r="A31" s="21">
        <v>21320</v>
      </c>
      <c r="B31" s="1">
        <v>114943.9579507405</v>
      </c>
      <c r="C31">
        <f t="shared" si="0"/>
        <v>0</v>
      </c>
      <c r="D31">
        <f t="shared" si="1"/>
        <v>0</v>
      </c>
    </row>
    <row r="32" spans="1:4" x14ac:dyDescent="0.25">
      <c r="A32" s="21">
        <v>21412</v>
      </c>
      <c r="B32" s="1">
        <v>113678.08038834429</v>
      </c>
      <c r="C32">
        <f t="shared" si="0"/>
        <v>1</v>
      </c>
      <c r="D32">
        <f t="shared" si="1"/>
        <v>0</v>
      </c>
    </row>
    <row r="33" spans="1:4" x14ac:dyDescent="0.25">
      <c r="A33" s="21">
        <v>21504</v>
      </c>
      <c r="B33" s="1">
        <v>120302.15300661654</v>
      </c>
      <c r="C33">
        <f t="shared" si="0"/>
        <v>0</v>
      </c>
      <c r="D33">
        <f t="shared" si="1"/>
        <v>0</v>
      </c>
    </row>
    <row r="34" spans="1:4" x14ac:dyDescent="0.25">
      <c r="A34" s="21">
        <v>21596</v>
      </c>
      <c r="B34" s="1">
        <v>120197.84137297499</v>
      </c>
      <c r="C34">
        <f t="shared" si="0"/>
        <v>1</v>
      </c>
      <c r="D34">
        <f t="shared" si="1"/>
        <v>0</v>
      </c>
    </row>
    <row r="35" spans="1:4" x14ac:dyDescent="0.25">
      <c r="A35" s="21">
        <v>21685</v>
      </c>
      <c r="B35" s="1">
        <v>121702.99257895173</v>
      </c>
      <c r="C35">
        <f t="shared" si="0"/>
        <v>0</v>
      </c>
      <c r="D35">
        <f t="shared" si="1"/>
        <v>0</v>
      </c>
    </row>
    <row r="36" spans="1:4" x14ac:dyDescent="0.25">
      <c r="A36" s="21">
        <v>21777</v>
      </c>
      <c r="B36" s="1">
        <v>126140.39225535003</v>
      </c>
      <c r="C36">
        <f t="shared" si="0"/>
        <v>0</v>
      </c>
      <c r="D36">
        <f t="shared" si="1"/>
        <v>0</v>
      </c>
    </row>
    <row r="37" spans="1:4" x14ac:dyDescent="0.25">
      <c r="A37" s="21">
        <v>21869</v>
      </c>
      <c r="B37" s="1">
        <v>129508.85644030069</v>
      </c>
      <c r="C37">
        <f t="shared" si="0"/>
        <v>0</v>
      </c>
      <c r="D37">
        <f t="shared" si="1"/>
        <v>0</v>
      </c>
    </row>
    <row r="38" spans="1:4" x14ac:dyDescent="0.25">
      <c r="A38" s="21">
        <v>21961</v>
      </c>
      <c r="B38" s="1">
        <v>126727.32564739778</v>
      </c>
      <c r="C38">
        <f t="shared" si="0"/>
        <v>1</v>
      </c>
      <c r="D38">
        <f t="shared" si="1"/>
        <v>0</v>
      </c>
    </row>
    <row r="39" spans="1:4" x14ac:dyDescent="0.25">
      <c r="A39" s="21">
        <v>22051</v>
      </c>
      <c r="B39" s="1">
        <v>136871.47416293417</v>
      </c>
      <c r="C39">
        <f t="shared" si="0"/>
        <v>0</v>
      </c>
      <c r="D39">
        <f t="shared" si="1"/>
        <v>0</v>
      </c>
    </row>
    <row r="40" spans="1:4" x14ac:dyDescent="0.25">
      <c r="A40" s="21">
        <v>22143</v>
      </c>
      <c r="B40" s="1">
        <v>132294.34001460497</v>
      </c>
      <c r="C40">
        <f t="shared" si="0"/>
        <v>1</v>
      </c>
      <c r="D40" t="str">
        <f t="shared" si="1"/>
        <v>Ja</v>
      </c>
    </row>
    <row r="41" spans="1:4" x14ac:dyDescent="0.25">
      <c r="A41" s="21">
        <v>22235</v>
      </c>
      <c r="B41" s="1">
        <v>131290.66593542276</v>
      </c>
      <c r="C41">
        <f t="shared" si="0"/>
        <v>1</v>
      </c>
      <c r="D41" t="str">
        <f t="shared" si="1"/>
        <v>Ja</v>
      </c>
    </row>
    <row r="42" spans="1:4" x14ac:dyDescent="0.25">
      <c r="A42" s="21">
        <v>22327</v>
      </c>
      <c r="B42" s="1">
        <v>137458.27666900615</v>
      </c>
      <c r="C42">
        <f t="shared" si="0"/>
        <v>0</v>
      </c>
      <c r="D42">
        <f t="shared" si="1"/>
        <v>0</v>
      </c>
    </row>
    <row r="43" spans="1:4" x14ac:dyDescent="0.25">
      <c r="A43" s="21">
        <v>22416</v>
      </c>
      <c r="B43" s="1">
        <v>137924.78286640358</v>
      </c>
      <c r="C43">
        <f t="shared" si="0"/>
        <v>0</v>
      </c>
      <c r="D43">
        <f t="shared" si="1"/>
        <v>0</v>
      </c>
    </row>
    <row r="44" spans="1:4" x14ac:dyDescent="0.25">
      <c r="A44" s="21">
        <v>22508</v>
      </c>
      <c r="B44" s="1">
        <v>138657.14580391019</v>
      </c>
      <c r="C44">
        <f t="shared" si="0"/>
        <v>0</v>
      </c>
      <c r="D44">
        <f t="shared" si="1"/>
        <v>0</v>
      </c>
    </row>
    <row r="45" spans="1:4" x14ac:dyDescent="0.25">
      <c r="A45" s="21">
        <v>22600</v>
      </c>
      <c r="B45" s="1">
        <v>144056.45730016578</v>
      </c>
      <c r="C45">
        <f t="shared" si="0"/>
        <v>0</v>
      </c>
      <c r="D45">
        <f t="shared" si="1"/>
        <v>0</v>
      </c>
    </row>
    <row r="46" spans="1:4" x14ac:dyDescent="0.25">
      <c r="A46" s="21">
        <v>22692</v>
      </c>
      <c r="B46" s="1">
        <v>149053.34077460272</v>
      </c>
      <c r="C46">
        <f t="shared" si="0"/>
        <v>0</v>
      </c>
      <c r="D46">
        <f t="shared" si="1"/>
        <v>0</v>
      </c>
    </row>
    <row r="47" spans="1:4" x14ac:dyDescent="0.25">
      <c r="A47" s="21">
        <v>22781</v>
      </c>
      <c r="B47" s="1">
        <v>156172.19216913148</v>
      </c>
      <c r="C47">
        <f t="shared" si="0"/>
        <v>0</v>
      </c>
      <c r="D47">
        <f t="shared" si="1"/>
        <v>0</v>
      </c>
    </row>
    <row r="48" spans="1:4" x14ac:dyDescent="0.25">
      <c r="A48" s="21">
        <v>22873</v>
      </c>
      <c r="B48" s="1">
        <v>154697.32172651697</v>
      </c>
      <c r="C48">
        <f t="shared" si="0"/>
        <v>1</v>
      </c>
      <c r="D48" t="str">
        <f t="shared" si="1"/>
        <v>Ja</v>
      </c>
    </row>
    <row r="49" spans="1:4" x14ac:dyDescent="0.25">
      <c r="A49" s="21">
        <v>22965</v>
      </c>
      <c r="B49" s="1">
        <v>144216.67676516602</v>
      </c>
      <c r="C49">
        <f t="shared" si="0"/>
        <v>1</v>
      </c>
      <c r="D49" t="str">
        <f t="shared" si="1"/>
        <v>Ja</v>
      </c>
    </row>
    <row r="50" spans="1:4" x14ac:dyDescent="0.25">
      <c r="A50" s="21">
        <v>23057</v>
      </c>
      <c r="B50" s="1">
        <v>143103.34594558299</v>
      </c>
      <c r="C50">
        <f t="shared" si="0"/>
        <v>1</v>
      </c>
      <c r="D50" t="str">
        <f t="shared" si="1"/>
        <v>Ja</v>
      </c>
    </row>
    <row r="51" spans="1:4" x14ac:dyDescent="0.25">
      <c r="A51" s="21">
        <v>23146</v>
      </c>
      <c r="B51" s="1">
        <v>144424.84801652186</v>
      </c>
      <c r="C51">
        <f t="shared" si="0"/>
        <v>0</v>
      </c>
      <c r="D51">
        <f t="shared" si="1"/>
        <v>0</v>
      </c>
    </row>
    <row r="52" spans="1:4" x14ac:dyDescent="0.25">
      <c r="A52" s="21">
        <v>23238</v>
      </c>
      <c r="B52" s="1">
        <v>151974.7801812597</v>
      </c>
      <c r="C52">
        <f t="shared" si="0"/>
        <v>0</v>
      </c>
      <c r="D52">
        <f t="shared" si="1"/>
        <v>0</v>
      </c>
    </row>
    <row r="53" spans="1:4" x14ac:dyDescent="0.25">
      <c r="A53" s="21">
        <v>23330</v>
      </c>
      <c r="B53" s="1">
        <v>157224.70967788089</v>
      </c>
      <c r="C53">
        <f t="shared" si="0"/>
        <v>0</v>
      </c>
      <c r="D53">
        <f t="shared" si="1"/>
        <v>0</v>
      </c>
    </row>
    <row r="54" spans="1:4" x14ac:dyDescent="0.25">
      <c r="A54" s="21">
        <v>23422</v>
      </c>
      <c r="B54" s="1">
        <v>158394.05332180153</v>
      </c>
      <c r="C54">
        <f t="shared" si="0"/>
        <v>0</v>
      </c>
      <c r="D54">
        <f t="shared" si="1"/>
        <v>0</v>
      </c>
    </row>
    <row r="55" spans="1:4" x14ac:dyDescent="0.25">
      <c r="A55" s="21">
        <v>23512</v>
      </c>
      <c r="B55" s="1">
        <v>157208.94963329553</v>
      </c>
      <c r="C55">
        <f t="shared" si="0"/>
        <v>1</v>
      </c>
      <c r="D55">
        <f t="shared" si="1"/>
        <v>0</v>
      </c>
    </row>
    <row r="56" spans="1:4" x14ac:dyDescent="0.25">
      <c r="A56" s="21">
        <v>23604</v>
      </c>
      <c r="B56" s="1">
        <v>167648.39949717731</v>
      </c>
      <c r="C56">
        <f t="shared" si="0"/>
        <v>0</v>
      </c>
      <c r="D56">
        <f t="shared" si="1"/>
        <v>0</v>
      </c>
    </row>
    <row r="57" spans="1:4" x14ac:dyDescent="0.25">
      <c r="A57" s="21">
        <v>23696</v>
      </c>
      <c r="B57" s="1">
        <v>174355.41762463469</v>
      </c>
      <c r="C57">
        <f t="shared" si="0"/>
        <v>0</v>
      </c>
      <c r="D57">
        <f t="shared" si="1"/>
        <v>0</v>
      </c>
    </row>
    <row r="58" spans="1:4" x14ac:dyDescent="0.25">
      <c r="A58" s="21">
        <v>23788</v>
      </c>
      <c r="B58" s="1">
        <v>181550.39671519544</v>
      </c>
      <c r="C58">
        <f t="shared" si="0"/>
        <v>0</v>
      </c>
      <c r="D58">
        <f t="shared" si="1"/>
        <v>0</v>
      </c>
    </row>
    <row r="59" spans="1:4" x14ac:dyDescent="0.25">
      <c r="A59" s="21">
        <v>23877</v>
      </c>
      <c r="B59" s="1">
        <v>164729.57163592207</v>
      </c>
      <c r="C59">
        <f t="shared" si="0"/>
        <v>1</v>
      </c>
      <c r="D59">
        <f t="shared" si="1"/>
        <v>0</v>
      </c>
    </row>
    <row r="60" spans="1:4" x14ac:dyDescent="0.25">
      <c r="A60" s="21">
        <v>23969</v>
      </c>
      <c r="B60" s="1">
        <v>167903.80122249565</v>
      </c>
      <c r="C60">
        <f t="shared" si="0"/>
        <v>0</v>
      </c>
      <c r="D60">
        <f t="shared" si="1"/>
        <v>0</v>
      </c>
    </row>
    <row r="61" spans="1:4" x14ac:dyDescent="0.25">
      <c r="A61" s="21">
        <v>24061</v>
      </c>
      <c r="B61" s="1">
        <v>172678.08470302733</v>
      </c>
      <c r="C61">
        <f t="shared" si="0"/>
        <v>0</v>
      </c>
      <c r="D61">
        <f t="shared" si="1"/>
        <v>0</v>
      </c>
    </row>
    <row r="62" spans="1:4" x14ac:dyDescent="0.25">
      <c r="A62" s="21">
        <v>24153</v>
      </c>
      <c r="B62" s="1">
        <v>173889.52436427472</v>
      </c>
      <c r="C62">
        <f t="shared" si="0"/>
        <v>0</v>
      </c>
      <c r="D62">
        <f t="shared" si="1"/>
        <v>0</v>
      </c>
    </row>
    <row r="63" spans="1:4" x14ac:dyDescent="0.25">
      <c r="A63" s="21">
        <v>24242</v>
      </c>
      <c r="B63" s="1">
        <v>175266.05504982392</v>
      </c>
      <c r="C63">
        <f t="shared" si="0"/>
        <v>0</v>
      </c>
      <c r="D63">
        <f t="shared" si="1"/>
        <v>0</v>
      </c>
    </row>
    <row r="64" spans="1:4" x14ac:dyDescent="0.25">
      <c r="A64" s="21">
        <v>24334</v>
      </c>
      <c r="B64" s="1">
        <v>181418.33858044649</v>
      </c>
      <c r="C64">
        <f t="shared" si="0"/>
        <v>0</v>
      </c>
      <c r="D64">
        <f t="shared" si="1"/>
        <v>0</v>
      </c>
    </row>
    <row r="65" spans="1:4" x14ac:dyDescent="0.25">
      <c r="A65" s="21">
        <v>24426</v>
      </c>
      <c r="B65" s="1">
        <v>180725.48399161053</v>
      </c>
      <c r="C65">
        <f t="shared" si="0"/>
        <v>1</v>
      </c>
      <c r="D65">
        <f t="shared" si="1"/>
        <v>0</v>
      </c>
    </row>
    <row r="66" spans="1:4" x14ac:dyDescent="0.25">
      <c r="A66" s="21">
        <v>24518</v>
      </c>
      <c r="B66" s="1">
        <v>182639.39099347065</v>
      </c>
      <c r="C66">
        <f t="shared" si="0"/>
        <v>0</v>
      </c>
      <c r="D66">
        <f t="shared" si="1"/>
        <v>0</v>
      </c>
    </row>
    <row r="67" spans="1:4" x14ac:dyDescent="0.25">
      <c r="A67" s="21">
        <v>24607</v>
      </c>
      <c r="B67" s="1">
        <v>190203.79005706139</v>
      </c>
      <c r="C67">
        <f t="shared" si="0"/>
        <v>0</v>
      </c>
      <c r="D67">
        <f t="shared" si="1"/>
        <v>0</v>
      </c>
    </row>
    <row r="68" spans="1:4" x14ac:dyDescent="0.25">
      <c r="A68" s="21">
        <v>24699</v>
      </c>
      <c r="B68" s="1">
        <v>187280.07227987895</v>
      </c>
      <c r="C68">
        <f t="shared" ref="C68:C131" si="2">IF(B67&gt;B68,1,0)</f>
        <v>1</v>
      </c>
      <c r="D68">
        <f t="shared" ref="D68:D131" si="3">IF(AND(C68=1,OR(C67=1,C69=1)),"Ja",0)</f>
        <v>0</v>
      </c>
    </row>
    <row r="69" spans="1:4" x14ac:dyDescent="0.25">
      <c r="A69" s="21">
        <v>24791</v>
      </c>
      <c r="B69" s="1">
        <v>190599.13988976454</v>
      </c>
      <c r="C69">
        <f t="shared" si="2"/>
        <v>0</v>
      </c>
      <c r="D69">
        <f t="shared" si="3"/>
        <v>0</v>
      </c>
    </row>
    <row r="70" spans="1:4" x14ac:dyDescent="0.25">
      <c r="A70" s="21">
        <v>24883</v>
      </c>
      <c r="B70" s="1">
        <v>211584.71941008733</v>
      </c>
      <c r="C70">
        <f t="shared" si="2"/>
        <v>0</v>
      </c>
      <c r="D70">
        <f t="shared" si="3"/>
        <v>0</v>
      </c>
    </row>
    <row r="71" spans="1:4" x14ac:dyDescent="0.25">
      <c r="A71" s="21">
        <v>24973</v>
      </c>
      <c r="B71" s="1">
        <v>186818.44112220322</v>
      </c>
      <c r="C71">
        <f t="shared" si="2"/>
        <v>1</v>
      </c>
      <c r="D71">
        <f t="shared" si="3"/>
        <v>0</v>
      </c>
    </row>
    <row r="72" spans="1:4" x14ac:dyDescent="0.25">
      <c r="A72" s="21">
        <v>25065</v>
      </c>
      <c r="B72" s="1">
        <v>195503.80354302705</v>
      </c>
      <c r="C72">
        <f t="shared" si="2"/>
        <v>0</v>
      </c>
      <c r="D72">
        <f t="shared" si="3"/>
        <v>0</v>
      </c>
    </row>
    <row r="73" spans="1:4" x14ac:dyDescent="0.25">
      <c r="A73" s="21">
        <v>25157</v>
      </c>
      <c r="B73" s="1">
        <v>198194.52488161391</v>
      </c>
      <c r="C73">
        <f t="shared" si="2"/>
        <v>0</v>
      </c>
      <c r="D73">
        <f t="shared" si="3"/>
        <v>0</v>
      </c>
    </row>
    <row r="74" spans="1:4" x14ac:dyDescent="0.25">
      <c r="A74" s="21">
        <v>25249</v>
      </c>
      <c r="B74" s="1">
        <v>212580.61647624956</v>
      </c>
      <c r="C74">
        <f t="shared" si="2"/>
        <v>0</v>
      </c>
      <c r="D74">
        <f t="shared" si="3"/>
        <v>0</v>
      </c>
    </row>
    <row r="75" spans="1:4" x14ac:dyDescent="0.25">
      <c r="A75" s="21">
        <v>25338</v>
      </c>
      <c r="B75" s="1">
        <v>214125.17953146185</v>
      </c>
      <c r="C75">
        <f t="shared" si="2"/>
        <v>0</v>
      </c>
      <c r="D75">
        <f t="shared" si="3"/>
        <v>0</v>
      </c>
    </row>
    <row r="76" spans="1:4" x14ac:dyDescent="0.25">
      <c r="A76" s="21">
        <v>25430</v>
      </c>
      <c r="B76" s="1">
        <v>207696.26340589387</v>
      </c>
      <c r="C76">
        <f t="shared" si="2"/>
        <v>1</v>
      </c>
      <c r="D76">
        <f t="shared" si="3"/>
        <v>0</v>
      </c>
    </row>
    <row r="77" spans="1:4" x14ac:dyDescent="0.25">
      <c r="A77" s="21">
        <v>25522</v>
      </c>
      <c r="B77" s="1">
        <v>208957.019452231</v>
      </c>
      <c r="C77">
        <f t="shared" si="2"/>
        <v>0</v>
      </c>
      <c r="D77">
        <f t="shared" si="3"/>
        <v>0</v>
      </c>
    </row>
    <row r="78" spans="1:4" x14ac:dyDescent="0.25">
      <c r="A78" s="21">
        <v>25614</v>
      </c>
      <c r="B78" s="1">
        <v>212596.46612779467</v>
      </c>
      <c r="C78">
        <f t="shared" si="2"/>
        <v>0</v>
      </c>
      <c r="D78">
        <f t="shared" si="3"/>
        <v>0</v>
      </c>
    </row>
    <row r="79" spans="1:4" x14ac:dyDescent="0.25">
      <c r="A79" s="21">
        <v>25703</v>
      </c>
      <c r="B79" s="1">
        <v>222295.47617553771</v>
      </c>
      <c r="C79">
        <f t="shared" si="2"/>
        <v>0</v>
      </c>
      <c r="D79">
        <f t="shared" si="3"/>
        <v>0</v>
      </c>
    </row>
    <row r="80" spans="1:4" x14ac:dyDescent="0.25">
      <c r="A80" s="21">
        <v>25795</v>
      </c>
      <c r="B80" s="1">
        <v>212979.79144499535</v>
      </c>
      <c r="C80">
        <f t="shared" si="2"/>
        <v>1</v>
      </c>
      <c r="D80" t="str">
        <f t="shared" si="3"/>
        <v>Ja</v>
      </c>
    </row>
    <row r="81" spans="1:4" x14ac:dyDescent="0.25">
      <c r="A81" s="21">
        <v>25887</v>
      </c>
      <c r="B81" s="1">
        <v>208513.60038893696</v>
      </c>
      <c r="C81">
        <f t="shared" si="2"/>
        <v>1</v>
      </c>
      <c r="D81" t="str">
        <f t="shared" si="3"/>
        <v>Ja</v>
      </c>
    </row>
    <row r="82" spans="1:4" x14ac:dyDescent="0.25">
      <c r="A82" s="21">
        <v>25979</v>
      </c>
      <c r="B82" s="1">
        <v>214112.83692118138</v>
      </c>
      <c r="C82">
        <f t="shared" si="2"/>
        <v>0</v>
      </c>
      <c r="D82">
        <f t="shared" si="3"/>
        <v>0</v>
      </c>
    </row>
    <row r="83" spans="1:4" x14ac:dyDescent="0.25">
      <c r="A83" s="21">
        <v>26068</v>
      </c>
      <c r="B83" s="1">
        <v>219020.9296869449</v>
      </c>
      <c r="C83">
        <f t="shared" si="2"/>
        <v>0</v>
      </c>
      <c r="D83">
        <f t="shared" si="3"/>
        <v>0</v>
      </c>
    </row>
    <row r="84" spans="1:4" x14ac:dyDescent="0.25">
      <c r="A84" s="21">
        <v>26160</v>
      </c>
      <c r="B84" s="1">
        <v>224080.30860149191</v>
      </c>
      <c r="C84">
        <f t="shared" si="2"/>
        <v>0</v>
      </c>
      <c r="D84">
        <f t="shared" si="3"/>
        <v>0</v>
      </c>
    </row>
    <row r="85" spans="1:4" x14ac:dyDescent="0.25">
      <c r="A85" s="21">
        <v>26252</v>
      </c>
      <c r="B85" s="1">
        <v>224811.89751017047</v>
      </c>
      <c r="C85">
        <f t="shared" si="2"/>
        <v>0</v>
      </c>
      <c r="D85">
        <f t="shared" si="3"/>
        <v>0</v>
      </c>
    </row>
    <row r="86" spans="1:4" x14ac:dyDescent="0.25">
      <c r="A86" s="21">
        <v>26344</v>
      </c>
      <c r="B86" s="1">
        <v>219988.41036133602</v>
      </c>
      <c r="C86">
        <f t="shared" si="2"/>
        <v>1</v>
      </c>
      <c r="D86">
        <f t="shared" si="3"/>
        <v>0</v>
      </c>
    </row>
    <row r="87" spans="1:4" x14ac:dyDescent="0.25">
      <c r="A87" s="21">
        <v>26434</v>
      </c>
      <c r="B87" s="1">
        <v>226606.23824860129</v>
      </c>
      <c r="C87">
        <f t="shared" si="2"/>
        <v>0</v>
      </c>
      <c r="D87">
        <f t="shared" si="3"/>
        <v>0</v>
      </c>
    </row>
    <row r="88" spans="1:4" x14ac:dyDescent="0.25">
      <c r="A88" s="21">
        <v>26526</v>
      </c>
      <c r="B88" s="1">
        <v>234714.99672259882</v>
      </c>
      <c r="C88">
        <f t="shared" si="2"/>
        <v>0</v>
      </c>
      <c r="D88">
        <f t="shared" si="3"/>
        <v>0</v>
      </c>
    </row>
    <row r="89" spans="1:4" x14ac:dyDescent="0.25">
      <c r="A89" s="21">
        <v>26618</v>
      </c>
      <c r="B89" s="1">
        <v>235270.16006719365</v>
      </c>
      <c r="C89">
        <f t="shared" si="2"/>
        <v>0</v>
      </c>
      <c r="D89">
        <f t="shared" si="3"/>
        <v>0</v>
      </c>
    </row>
    <row r="90" spans="1:4" x14ac:dyDescent="0.25">
      <c r="A90" s="21">
        <v>26710</v>
      </c>
      <c r="B90" s="1">
        <v>236823.5048859315</v>
      </c>
      <c r="C90">
        <f t="shared" si="2"/>
        <v>0</v>
      </c>
      <c r="D90">
        <f t="shared" si="3"/>
        <v>0</v>
      </c>
    </row>
    <row r="91" spans="1:4" x14ac:dyDescent="0.25">
      <c r="A91" s="21">
        <v>26799</v>
      </c>
      <c r="B91" s="1">
        <v>237010.11492884086</v>
      </c>
      <c r="C91">
        <f t="shared" si="2"/>
        <v>0</v>
      </c>
      <c r="D91">
        <f t="shared" si="3"/>
        <v>0</v>
      </c>
    </row>
    <row r="92" spans="1:4" x14ac:dyDescent="0.25">
      <c r="A92" s="21">
        <v>26891</v>
      </c>
      <c r="B92" s="1">
        <v>239006.11290809209</v>
      </c>
      <c r="C92">
        <f t="shared" si="2"/>
        <v>0</v>
      </c>
      <c r="D92">
        <f t="shared" si="3"/>
        <v>0</v>
      </c>
    </row>
    <row r="93" spans="1:4" x14ac:dyDescent="0.25">
      <c r="A93" s="21">
        <v>26983</v>
      </c>
      <c r="B93" s="1">
        <v>241599.49457095331</v>
      </c>
      <c r="C93">
        <f t="shared" si="2"/>
        <v>0</v>
      </c>
      <c r="D93">
        <f t="shared" si="3"/>
        <v>0</v>
      </c>
    </row>
    <row r="94" spans="1:4" x14ac:dyDescent="0.25">
      <c r="A94" s="21">
        <v>27075</v>
      </c>
      <c r="B94" s="1">
        <v>238820.58256527656</v>
      </c>
      <c r="C94">
        <f t="shared" si="2"/>
        <v>1</v>
      </c>
      <c r="D94">
        <f t="shared" si="3"/>
        <v>0</v>
      </c>
    </row>
    <row r="95" spans="1:4" x14ac:dyDescent="0.25">
      <c r="A95" s="21">
        <v>27164</v>
      </c>
      <c r="B95" s="1">
        <v>238821.41690480465</v>
      </c>
      <c r="C95">
        <f t="shared" si="2"/>
        <v>0</v>
      </c>
      <c r="D95">
        <f t="shared" si="3"/>
        <v>0</v>
      </c>
    </row>
    <row r="96" spans="1:4" x14ac:dyDescent="0.25">
      <c r="A96" s="21">
        <v>27256</v>
      </c>
      <c r="B96" s="1">
        <v>235245.62367026357</v>
      </c>
      <c r="C96">
        <f t="shared" si="2"/>
        <v>1</v>
      </c>
      <c r="D96" t="str">
        <f t="shared" si="3"/>
        <v>Ja</v>
      </c>
    </row>
    <row r="97" spans="1:4" x14ac:dyDescent="0.25">
      <c r="A97" s="21">
        <v>27348</v>
      </c>
      <c r="B97" s="1">
        <v>230967.18699680702</v>
      </c>
      <c r="C97">
        <f t="shared" si="2"/>
        <v>1</v>
      </c>
      <c r="D97" t="str">
        <f t="shared" si="3"/>
        <v>Ja</v>
      </c>
    </row>
    <row r="98" spans="1:4" x14ac:dyDescent="0.25">
      <c r="A98" s="21">
        <v>27440</v>
      </c>
      <c r="B98" s="1">
        <v>229428.830701044</v>
      </c>
      <c r="C98">
        <f t="shared" si="2"/>
        <v>1</v>
      </c>
      <c r="D98" t="str">
        <f t="shared" si="3"/>
        <v>Ja</v>
      </c>
    </row>
    <row r="99" spans="1:4" x14ac:dyDescent="0.25">
      <c r="A99" s="21">
        <v>27529</v>
      </c>
      <c r="B99" s="1">
        <v>226456.95748473692</v>
      </c>
      <c r="C99">
        <f t="shared" si="2"/>
        <v>1</v>
      </c>
      <c r="D99" t="str">
        <f t="shared" si="3"/>
        <v>Ja</v>
      </c>
    </row>
    <row r="100" spans="1:4" x14ac:dyDescent="0.25">
      <c r="A100" s="21">
        <v>27621</v>
      </c>
      <c r="B100" s="1">
        <v>231044.45956400712</v>
      </c>
      <c r="C100">
        <f t="shared" si="2"/>
        <v>0</v>
      </c>
      <c r="D100">
        <f t="shared" si="3"/>
        <v>0</v>
      </c>
    </row>
    <row r="101" spans="1:4" x14ac:dyDescent="0.25">
      <c r="A101" s="21">
        <v>27713</v>
      </c>
      <c r="B101" s="1">
        <v>243534.12060368163</v>
      </c>
      <c r="C101">
        <f t="shared" si="2"/>
        <v>0</v>
      </c>
      <c r="D101">
        <f t="shared" si="3"/>
        <v>0</v>
      </c>
    </row>
    <row r="102" spans="1:4" x14ac:dyDescent="0.25">
      <c r="A102" s="21">
        <v>27805</v>
      </c>
      <c r="B102" s="1">
        <v>245366.78037760154</v>
      </c>
      <c r="C102">
        <f t="shared" si="2"/>
        <v>0</v>
      </c>
      <c r="D102">
        <f t="shared" si="3"/>
        <v>0</v>
      </c>
    </row>
    <row r="103" spans="1:4" x14ac:dyDescent="0.25">
      <c r="A103" s="21">
        <v>27895</v>
      </c>
      <c r="B103" s="1">
        <v>251225.08629274703</v>
      </c>
      <c r="C103">
        <f t="shared" si="2"/>
        <v>0</v>
      </c>
      <c r="D103">
        <f t="shared" si="3"/>
        <v>0</v>
      </c>
    </row>
    <row r="104" spans="1:4" x14ac:dyDescent="0.25">
      <c r="A104" s="21">
        <v>27987</v>
      </c>
      <c r="B104" s="1">
        <v>244137.60159537615</v>
      </c>
      <c r="C104">
        <f t="shared" si="2"/>
        <v>1</v>
      </c>
      <c r="D104">
        <f t="shared" si="3"/>
        <v>0</v>
      </c>
    </row>
    <row r="105" spans="1:4" x14ac:dyDescent="0.25">
      <c r="A105" s="21">
        <v>28079</v>
      </c>
      <c r="B105" s="1">
        <v>244936.47379973924</v>
      </c>
      <c r="C105">
        <f t="shared" si="2"/>
        <v>0</v>
      </c>
      <c r="D105">
        <f t="shared" si="3"/>
        <v>0</v>
      </c>
    </row>
    <row r="106" spans="1:4" x14ac:dyDescent="0.25">
      <c r="A106" s="21">
        <v>28171</v>
      </c>
      <c r="B106" s="1">
        <v>248127.329348111</v>
      </c>
      <c r="C106">
        <f t="shared" si="2"/>
        <v>0</v>
      </c>
      <c r="D106">
        <f t="shared" si="3"/>
        <v>0</v>
      </c>
    </row>
    <row r="107" spans="1:4" x14ac:dyDescent="0.25">
      <c r="A107" s="21">
        <v>28260</v>
      </c>
      <c r="B107" s="1">
        <v>246372.76540784154</v>
      </c>
      <c r="C107">
        <f t="shared" si="2"/>
        <v>1</v>
      </c>
      <c r="D107">
        <f t="shared" si="3"/>
        <v>0</v>
      </c>
    </row>
    <row r="108" spans="1:4" x14ac:dyDescent="0.25">
      <c r="A108" s="21">
        <v>28352</v>
      </c>
      <c r="B108" s="1">
        <v>256285.56628791185</v>
      </c>
      <c r="C108">
        <f t="shared" si="2"/>
        <v>0</v>
      </c>
      <c r="D108">
        <f t="shared" si="3"/>
        <v>0</v>
      </c>
    </row>
    <row r="109" spans="1:4" x14ac:dyDescent="0.25">
      <c r="A109" s="21">
        <v>28444</v>
      </c>
      <c r="B109" s="1">
        <v>253541.56844539728</v>
      </c>
      <c r="C109">
        <f t="shared" si="2"/>
        <v>1</v>
      </c>
      <c r="D109" t="str">
        <f t="shared" si="3"/>
        <v>Ja</v>
      </c>
    </row>
    <row r="110" spans="1:4" x14ac:dyDescent="0.25">
      <c r="A110" s="21">
        <v>28536</v>
      </c>
      <c r="B110" s="1">
        <v>250444.95618766721</v>
      </c>
      <c r="C110">
        <f t="shared" si="2"/>
        <v>1</v>
      </c>
      <c r="D110" t="str">
        <f t="shared" si="3"/>
        <v>Ja</v>
      </c>
    </row>
    <row r="111" spans="1:4" x14ac:dyDescent="0.25">
      <c r="A111" s="21">
        <v>28625</v>
      </c>
      <c r="B111" s="1">
        <v>255062.81268680925</v>
      </c>
      <c r="C111">
        <f t="shared" si="2"/>
        <v>0</v>
      </c>
      <c r="D111">
        <f t="shared" si="3"/>
        <v>0</v>
      </c>
    </row>
    <row r="112" spans="1:4" x14ac:dyDescent="0.25">
      <c r="A112" s="21">
        <v>28717</v>
      </c>
      <c r="B112" s="1">
        <v>260363.2746142025</v>
      </c>
      <c r="C112">
        <f t="shared" si="2"/>
        <v>0</v>
      </c>
      <c r="D112">
        <f t="shared" si="3"/>
        <v>0</v>
      </c>
    </row>
    <row r="113" spans="1:4" x14ac:dyDescent="0.25">
      <c r="A113" s="21">
        <v>28809</v>
      </c>
      <c r="B113" s="1">
        <v>260800.01865388275</v>
      </c>
      <c r="C113">
        <f t="shared" si="2"/>
        <v>0</v>
      </c>
      <c r="D113">
        <f t="shared" si="3"/>
        <v>0</v>
      </c>
    </row>
    <row r="114" spans="1:4" x14ac:dyDescent="0.25">
      <c r="A114" s="21">
        <v>28901</v>
      </c>
      <c r="B114" s="1">
        <v>264066.65562814166</v>
      </c>
      <c r="C114">
        <f t="shared" si="2"/>
        <v>0</v>
      </c>
      <c r="D114">
        <f t="shared" si="3"/>
        <v>0</v>
      </c>
    </row>
    <row r="115" spans="1:4" x14ac:dyDescent="0.25">
      <c r="A115" s="21">
        <v>28990</v>
      </c>
      <c r="B115" s="1">
        <v>267903.96550896845</v>
      </c>
      <c r="C115">
        <f t="shared" si="2"/>
        <v>0</v>
      </c>
      <c r="D115">
        <f t="shared" si="3"/>
        <v>0</v>
      </c>
    </row>
    <row r="116" spans="1:4" x14ac:dyDescent="0.25">
      <c r="A116" s="21">
        <v>29082</v>
      </c>
      <c r="B116" s="1">
        <v>266313.50454742613</v>
      </c>
      <c r="C116">
        <f t="shared" si="2"/>
        <v>1</v>
      </c>
      <c r="D116">
        <f t="shared" si="3"/>
        <v>0</v>
      </c>
    </row>
    <row r="117" spans="1:4" x14ac:dyDescent="0.25">
      <c r="A117" s="21">
        <v>29174</v>
      </c>
      <c r="B117" s="1">
        <v>268148.96338480251</v>
      </c>
      <c r="C117">
        <f t="shared" si="2"/>
        <v>0</v>
      </c>
      <c r="D117">
        <f t="shared" si="3"/>
        <v>0</v>
      </c>
    </row>
    <row r="118" spans="1:4" x14ac:dyDescent="0.25">
      <c r="A118" s="21">
        <v>29266</v>
      </c>
      <c r="B118" s="1">
        <v>272149.34119348903</v>
      </c>
      <c r="C118">
        <f t="shared" si="2"/>
        <v>0</v>
      </c>
      <c r="D118">
        <f t="shared" si="3"/>
        <v>0</v>
      </c>
    </row>
    <row r="119" spans="1:4" x14ac:dyDescent="0.25">
      <c r="A119" s="21">
        <v>29356</v>
      </c>
      <c r="B119" s="1">
        <v>264494.89199485054</v>
      </c>
      <c r="C119">
        <f t="shared" si="2"/>
        <v>1</v>
      </c>
      <c r="D119" t="str">
        <f t="shared" si="3"/>
        <v>Ja</v>
      </c>
    </row>
    <row r="120" spans="1:4" x14ac:dyDescent="0.25">
      <c r="A120" s="21">
        <v>29448</v>
      </c>
      <c r="B120" s="1">
        <v>261369.25459650802</v>
      </c>
      <c r="C120">
        <f t="shared" si="2"/>
        <v>1</v>
      </c>
      <c r="D120" t="str">
        <f t="shared" si="3"/>
        <v>Ja</v>
      </c>
    </row>
    <row r="121" spans="1:4" x14ac:dyDescent="0.25">
      <c r="A121" s="21">
        <v>29540</v>
      </c>
      <c r="B121" s="1">
        <v>263106.87011368864</v>
      </c>
      <c r="C121">
        <f t="shared" si="2"/>
        <v>0</v>
      </c>
      <c r="D121">
        <f t="shared" si="3"/>
        <v>0</v>
      </c>
    </row>
    <row r="122" spans="1:4" x14ac:dyDescent="0.25">
      <c r="A122" s="21">
        <v>29632</v>
      </c>
      <c r="B122" s="1">
        <v>263807.03534002189</v>
      </c>
      <c r="C122">
        <f t="shared" si="2"/>
        <v>0</v>
      </c>
      <c r="D122">
        <f t="shared" si="3"/>
        <v>0</v>
      </c>
    </row>
    <row r="123" spans="1:4" x14ac:dyDescent="0.25">
      <c r="A123" s="21">
        <v>29721</v>
      </c>
      <c r="B123" s="1">
        <v>261617.79807227501</v>
      </c>
      <c r="C123">
        <f t="shared" si="2"/>
        <v>1</v>
      </c>
      <c r="D123">
        <f t="shared" si="3"/>
        <v>0</v>
      </c>
    </row>
    <row r="124" spans="1:4" x14ac:dyDescent="0.25">
      <c r="A124" s="21">
        <v>29813</v>
      </c>
      <c r="B124" s="1">
        <v>264017.53448071011</v>
      </c>
      <c r="C124">
        <f t="shared" si="2"/>
        <v>0</v>
      </c>
      <c r="D124">
        <f t="shared" si="3"/>
        <v>0</v>
      </c>
    </row>
    <row r="125" spans="1:4" x14ac:dyDescent="0.25">
      <c r="A125" s="21">
        <v>29905</v>
      </c>
      <c r="B125" s="1">
        <v>264434.45213222381</v>
      </c>
      <c r="C125">
        <f t="shared" si="2"/>
        <v>0</v>
      </c>
      <c r="D125">
        <f t="shared" si="3"/>
        <v>0</v>
      </c>
    </row>
    <row r="126" spans="1:4" x14ac:dyDescent="0.25">
      <c r="A126" s="21">
        <v>29997</v>
      </c>
      <c r="B126" s="1">
        <v>268861.70309969963</v>
      </c>
      <c r="C126">
        <f t="shared" si="2"/>
        <v>0</v>
      </c>
      <c r="D126">
        <f t="shared" si="3"/>
        <v>0</v>
      </c>
    </row>
    <row r="127" spans="1:4" x14ac:dyDescent="0.25">
      <c r="A127" s="21">
        <v>30086</v>
      </c>
      <c r="B127" s="1">
        <v>272365.25135841733</v>
      </c>
      <c r="C127">
        <f t="shared" si="2"/>
        <v>0</v>
      </c>
      <c r="D127">
        <f t="shared" si="3"/>
        <v>0</v>
      </c>
    </row>
    <row r="128" spans="1:4" x14ac:dyDescent="0.25">
      <c r="A128" s="21">
        <v>30178</v>
      </c>
      <c r="B128" s="1">
        <v>275606.47670738125</v>
      </c>
      <c r="C128">
        <f t="shared" si="2"/>
        <v>0</v>
      </c>
      <c r="D128">
        <f t="shared" si="3"/>
        <v>0</v>
      </c>
    </row>
    <row r="129" spans="1:4" x14ac:dyDescent="0.25">
      <c r="A129" s="21">
        <v>30270</v>
      </c>
      <c r="B129" s="1">
        <v>275698.03902407753</v>
      </c>
      <c r="C129">
        <f t="shared" si="2"/>
        <v>0</v>
      </c>
      <c r="D129">
        <f t="shared" si="3"/>
        <v>0</v>
      </c>
    </row>
    <row r="130" spans="1:4" x14ac:dyDescent="0.25">
      <c r="A130" s="21">
        <v>30362</v>
      </c>
      <c r="B130" s="1">
        <v>277018.43844650284</v>
      </c>
      <c r="C130">
        <f t="shared" si="2"/>
        <v>0</v>
      </c>
      <c r="D130">
        <f t="shared" si="3"/>
        <v>0</v>
      </c>
    </row>
    <row r="131" spans="1:4" x14ac:dyDescent="0.25">
      <c r="A131" s="21">
        <v>30451</v>
      </c>
      <c r="B131" s="1">
        <v>281216.67512870207</v>
      </c>
      <c r="C131">
        <f t="shared" si="2"/>
        <v>0</v>
      </c>
      <c r="D131">
        <f t="shared" si="3"/>
        <v>0</v>
      </c>
    </row>
    <row r="132" spans="1:4" x14ac:dyDescent="0.25">
      <c r="A132" s="21">
        <v>30543</v>
      </c>
      <c r="B132" s="1">
        <v>278199.94172386784</v>
      </c>
      <c r="C132">
        <f t="shared" ref="C132:C195" si="4">IF(B131&gt;B132,1,0)</f>
        <v>1</v>
      </c>
      <c r="D132">
        <f t="shared" ref="D132:D195" si="5">IF(AND(C132=1,OR(C131=1,C133=1)),"Ja",0)</f>
        <v>0</v>
      </c>
    </row>
    <row r="133" spans="1:4" x14ac:dyDescent="0.25">
      <c r="A133" s="21">
        <v>30635</v>
      </c>
      <c r="B133" s="1">
        <v>284367.72228278301</v>
      </c>
      <c r="C133">
        <f t="shared" si="4"/>
        <v>0</v>
      </c>
      <c r="D133">
        <f t="shared" si="5"/>
        <v>0</v>
      </c>
    </row>
    <row r="134" spans="1:4" x14ac:dyDescent="0.25">
      <c r="A134" s="21">
        <v>30727</v>
      </c>
      <c r="B134" s="1">
        <v>287796.06808067497</v>
      </c>
      <c r="C134">
        <f t="shared" si="4"/>
        <v>0</v>
      </c>
      <c r="D134">
        <f t="shared" si="5"/>
        <v>0</v>
      </c>
    </row>
    <row r="135" spans="1:4" x14ac:dyDescent="0.25">
      <c r="A135" s="21">
        <v>30817</v>
      </c>
      <c r="B135" s="1">
        <v>291009.68983734417</v>
      </c>
      <c r="C135">
        <f t="shared" si="4"/>
        <v>0</v>
      </c>
      <c r="D135">
        <f t="shared" si="5"/>
        <v>0</v>
      </c>
    </row>
    <row r="136" spans="1:4" x14ac:dyDescent="0.25">
      <c r="A136" s="21">
        <v>30909</v>
      </c>
      <c r="B136" s="1">
        <v>293735.16535061959</v>
      </c>
      <c r="C136">
        <f t="shared" si="4"/>
        <v>0</v>
      </c>
      <c r="D136">
        <f t="shared" si="5"/>
        <v>0</v>
      </c>
    </row>
    <row r="137" spans="1:4" x14ac:dyDescent="0.25">
      <c r="A137" s="21">
        <v>31001</v>
      </c>
      <c r="B137" s="1">
        <v>295025.92042829178</v>
      </c>
      <c r="C137">
        <f t="shared" si="4"/>
        <v>0</v>
      </c>
      <c r="D137">
        <f t="shared" si="5"/>
        <v>0</v>
      </c>
    </row>
    <row r="138" spans="1:4" x14ac:dyDescent="0.25">
      <c r="A138" s="21">
        <v>31093</v>
      </c>
      <c r="B138" s="1">
        <v>295189.98374366789</v>
      </c>
      <c r="C138">
        <f t="shared" si="4"/>
        <v>0</v>
      </c>
      <c r="D138">
        <f t="shared" si="5"/>
        <v>0</v>
      </c>
    </row>
    <row r="139" spans="1:4" x14ac:dyDescent="0.25">
      <c r="A139" s="21">
        <v>31182</v>
      </c>
      <c r="B139" s="1">
        <v>299956.73128882726</v>
      </c>
      <c r="C139">
        <f t="shared" si="4"/>
        <v>0</v>
      </c>
      <c r="D139">
        <f t="shared" si="5"/>
        <v>0</v>
      </c>
    </row>
    <row r="140" spans="1:4" x14ac:dyDescent="0.25">
      <c r="A140" s="21">
        <v>31274</v>
      </c>
      <c r="B140" s="1">
        <v>306279.70106555586</v>
      </c>
      <c r="C140">
        <f t="shared" si="4"/>
        <v>0</v>
      </c>
      <c r="D140">
        <f t="shared" si="5"/>
        <v>0</v>
      </c>
    </row>
    <row r="141" spans="1:4" x14ac:dyDescent="0.25">
      <c r="A141" s="21">
        <v>31366</v>
      </c>
      <c r="B141" s="1">
        <v>313038.62542868202</v>
      </c>
      <c r="C141">
        <f t="shared" si="4"/>
        <v>0</v>
      </c>
      <c r="D141">
        <f t="shared" si="5"/>
        <v>0</v>
      </c>
    </row>
    <row r="142" spans="1:4" x14ac:dyDescent="0.25">
      <c r="A142" s="21">
        <v>31458</v>
      </c>
      <c r="B142" s="1">
        <v>317719.21846728626</v>
      </c>
      <c r="C142">
        <f t="shared" si="4"/>
        <v>0</v>
      </c>
      <c r="D142">
        <f t="shared" si="5"/>
        <v>0</v>
      </c>
    </row>
    <row r="143" spans="1:4" x14ac:dyDescent="0.25">
      <c r="A143" s="21">
        <v>31547</v>
      </c>
      <c r="B143" s="1">
        <v>319163.9853743242</v>
      </c>
      <c r="C143">
        <f t="shared" si="4"/>
        <v>0</v>
      </c>
      <c r="D143">
        <f t="shared" si="5"/>
        <v>0</v>
      </c>
    </row>
    <row r="144" spans="1:4" x14ac:dyDescent="0.25">
      <c r="A144" s="21">
        <v>31639</v>
      </c>
      <c r="B144" s="1">
        <v>317664.67373885674</v>
      </c>
      <c r="C144">
        <f t="shared" si="4"/>
        <v>1</v>
      </c>
      <c r="D144">
        <f t="shared" si="5"/>
        <v>0</v>
      </c>
    </row>
    <row r="145" spans="1:4" x14ac:dyDescent="0.25">
      <c r="A145" s="21">
        <v>31731</v>
      </c>
      <c r="B145" s="1">
        <v>319612.21497807757</v>
      </c>
      <c r="C145">
        <f t="shared" si="4"/>
        <v>0</v>
      </c>
      <c r="D145">
        <f t="shared" si="5"/>
        <v>0</v>
      </c>
    </row>
    <row r="146" spans="1:4" x14ac:dyDescent="0.25">
      <c r="A146" s="21">
        <v>31823</v>
      </c>
      <c r="B146" s="1">
        <v>313668.09239775734</v>
      </c>
      <c r="C146">
        <f t="shared" si="4"/>
        <v>1</v>
      </c>
      <c r="D146">
        <f t="shared" si="5"/>
        <v>0</v>
      </c>
    </row>
    <row r="147" spans="1:4" x14ac:dyDescent="0.25">
      <c r="A147" s="21">
        <v>31912</v>
      </c>
      <c r="B147" s="1">
        <v>325022.96308405552</v>
      </c>
      <c r="C147">
        <f t="shared" si="4"/>
        <v>0</v>
      </c>
      <c r="D147">
        <f t="shared" si="5"/>
        <v>0</v>
      </c>
    </row>
    <row r="148" spans="1:4" x14ac:dyDescent="0.25">
      <c r="A148" s="21">
        <v>32004</v>
      </c>
      <c r="B148" s="1">
        <v>317986.55345439463</v>
      </c>
      <c r="C148">
        <f t="shared" si="4"/>
        <v>1</v>
      </c>
      <c r="D148">
        <f t="shared" si="5"/>
        <v>0</v>
      </c>
    </row>
    <row r="149" spans="1:4" x14ac:dyDescent="0.25">
      <c r="A149" s="21">
        <v>32096</v>
      </c>
      <c r="B149" s="1">
        <v>320732.32348617585</v>
      </c>
      <c r="C149">
        <f t="shared" si="4"/>
        <v>0</v>
      </c>
      <c r="D149">
        <f t="shared" si="5"/>
        <v>0</v>
      </c>
    </row>
    <row r="150" spans="1:4" x14ac:dyDescent="0.25">
      <c r="A150" s="21">
        <v>32188</v>
      </c>
      <c r="B150" s="1">
        <v>319896.44312583795</v>
      </c>
      <c r="C150">
        <f t="shared" si="4"/>
        <v>1</v>
      </c>
      <c r="D150" t="str">
        <f t="shared" si="5"/>
        <v>Ja</v>
      </c>
    </row>
    <row r="151" spans="1:4" x14ac:dyDescent="0.25">
      <c r="A151" s="21">
        <v>32278</v>
      </c>
      <c r="B151" s="1">
        <v>319844.36229295528</v>
      </c>
      <c r="C151">
        <f t="shared" si="4"/>
        <v>1</v>
      </c>
      <c r="D151" t="str">
        <f t="shared" si="5"/>
        <v>Ja</v>
      </c>
    </row>
    <row r="152" spans="1:4" x14ac:dyDescent="0.25">
      <c r="A152" s="21">
        <v>32370</v>
      </c>
      <c r="B152" s="1">
        <v>317768.50840302138</v>
      </c>
      <c r="C152">
        <f t="shared" si="4"/>
        <v>1</v>
      </c>
      <c r="D152" t="str">
        <f t="shared" si="5"/>
        <v>Ja</v>
      </c>
    </row>
    <row r="153" spans="1:4" x14ac:dyDescent="0.25">
      <c r="A153" s="21">
        <v>32462</v>
      </c>
      <c r="B153" s="1">
        <v>319613.63785376766</v>
      </c>
      <c r="C153">
        <f t="shared" si="4"/>
        <v>0</v>
      </c>
      <c r="D153">
        <f t="shared" si="5"/>
        <v>0</v>
      </c>
    </row>
    <row r="154" spans="1:4" x14ac:dyDescent="0.25">
      <c r="A154" s="21">
        <v>32554</v>
      </c>
      <c r="B154" s="1">
        <v>324719.87566362886</v>
      </c>
      <c r="C154">
        <f t="shared" si="4"/>
        <v>0</v>
      </c>
      <c r="D154">
        <f t="shared" si="5"/>
        <v>0</v>
      </c>
    </row>
    <row r="155" spans="1:4" x14ac:dyDescent="0.25">
      <c r="A155" s="21">
        <v>32643</v>
      </c>
      <c r="B155" s="1">
        <v>322250.25862105866</v>
      </c>
      <c r="C155">
        <f t="shared" si="4"/>
        <v>1</v>
      </c>
      <c r="D155" t="str">
        <f t="shared" si="5"/>
        <v>Ja</v>
      </c>
    </row>
    <row r="156" spans="1:4" x14ac:dyDescent="0.25">
      <c r="A156" s="21">
        <v>32735</v>
      </c>
      <c r="B156" s="1">
        <v>318439.80393780919</v>
      </c>
      <c r="C156">
        <f t="shared" si="4"/>
        <v>1</v>
      </c>
      <c r="D156" t="str">
        <f t="shared" si="5"/>
        <v>Ja</v>
      </c>
    </row>
    <row r="157" spans="1:4" x14ac:dyDescent="0.25">
      <c r="A157" s="21">
        <v>32827</v>
      </c>
      <c r="B157" s="1">
        <v>319721.89605914411</v>
      </c>
      <c r="C157">
        <f t="shared" si="4"/>
        <v>0</v>
      </c>
      <c r="D157">
        <f t="shared" si="5"/>
        <v>0</v>
      </c>
    </row>
    <row r="158" spans="1:4" x14ac:dyDescent="0.25">
      <c r="A158" s="21">
        <v>32919</v>
      </c>
      <c r="B158" s="1">
        <v>322322.6833615636</v>
      </c>
      <c r="C158">
        <f t="shared" si="4"/>
        <v>0</v>
      </c>
      <c r="D158">
        <f t="shared" si="5"/>
        <v>0</v>
      </c>
    </row>
    <row r="159" spans="1:4" x14ac:dyDescent="0.25">
      <c r="A159" s="21">
        <v>33008</v>
      </c>
      <c r="B159" s="1">
        <v>326988.00916412729</v>
      </c>
      <c r="C159">
        <f t="shared" si="4"/>
        <v>0</v>
      </c>
      <c r="D159">
        <f t="shared" si="5"/>
        <v>0</v>
      </c>
    </row>
    <row r="160" spans="1:4" x14ac:dyDescent="0.25">
      <c r="A160" s="21">
        <v>33100</v>
      </c>
      <c r="B160" s="1">
        <v>330012.21674964682</v>
      </c>
      <c r="C160">
        <f t="shared" si="4"/>
        <v>0</v>
      </c>
      <c r="D160">
        <f t="shared" si="5"/>
        <v>0</v>
      </c>
    </row>
    <row r="161" spans="1:4" x14ac:dyDescent="0.25">
      <c r="A161" s="21">
        <v>33192</v>
      </c>
      <c r="B161" s="1">
        <v>324470.53905194678</v>
      </c>
      <c r="C161">
        <f t="shared" si="4"/>
        <v>1</v>
      </c>
      <c r="D161">
        <f t="shared" si="5"/>
        <v>0</v>
      </c>
    </row>
    <row r="162" spans="1:4" x14ac:dyDescent="0.25">
      <c r="A162" s="21">
        <v>33284</v>
      </c>
      <c r="B162" s="1">
        <v>326582</v>
      </c>
      <c r="C162">
        <f t="shared" si="4"/>
        <v>0</v>
      </c>
      <c r="D162">
        <f t="shared" si="5"/>
        <v>0</v>
      </c>
    </row>
    <row r="163" spans="1:4" x14ac:dyDescent="0.25">
      <c r="A163" s="21">
        <v>33373</v>
      </c>
      <c r="B163" s="1">
        <v>325352</v>
      </c>
      <c r="C163">
        <f t="shared" si="4"/>
        <v>1</v>
      </c>
      <c r="D163">
        <f t="shared" si="5"/>
        <v>0</v>
      </c>
    </row>
    <row r="164" spans="1:4" x14ac:dyDescent="0.25">
      <c r="A164" s="21">
        <v>33465</v>
      </c>
      <c r="B164" s="1">
        <v>329488</v>
      </c>
      <c r="C164">
        <f t="shared" si="4"/>
        <v>0</v>
      </c>
      <c r="D164">
        <f t="shared" si="5"/>
        <v>0</v>
      </c>
    </row>
    <row r="165" spans="1:4" x14ac:dyDescent="0.25">
      <c r="A165" s="21">
        <v>33557</v>
      </c>
      <c r="B165" s="1">
        <v>325162</v>
      </c>
      <c r="C165">
        <f t="shared" si="4"/>
        <v>1</v>
      </c>
      <c r="D165">
        <f t="shared" si="5"/>
        <v>0</v>
      </c>
    </row>
    <row r="166" spans="1:4" x14ac:dyDescent="0.25">
      <c r="A166" s="21">
        <v>33649</v>
      </c>
      <c r="B166" s="1">
        <v>331058</v>
      </c>
      <c r="C166">
        <f t="shared" si="4"/>
        <v>0</v>
      </c>
      <c r="D166">
        <f t="shared" si="5"/>
        <v>0</v>
      </c>
    </row>
    <row r="167" spans="1:4" x14ac:dyDescent="0.25">
      <c r="A167" s="21">
        <v>33739</v>
      </c>
      <c r="B167" s="1">
        <v>329099</v>
      </c>
      <c r="C167">
        <f t="shared" si="4"/>
        <v>1</v>
      </c>
      <c r="D167">
        <f t="shared" si="5"/>
        <v>0</v>
      </c>
    </row>
    <row r="168" spans="1:4" x14ac:dyDescent="0.25">
      <c r="A168" s="21">
        <v>33831</v>
      </c>
      <c r="B168" s="1">
        <v>337301</v>
      </c>
      <c r="C168">
        <f t="shared" si="4"/>
        <v>0</v>
      </c>
      <c r="D168">
        <f t="shared" si="5"/>
        <v>0</v>
      </c>
    </row>
    <row r="169" spans="1:4" x14ac:dyDescent="0.25">
      <c r="A169" s="21">
        <v>33923</v>
      </c>
      <c r="B169" s="1">
        <v>334695</v>
      </c>
      <c r="C169">
        <f t="shared" si="4"/>
        <v>1</v>
      </c>
      <c r="D169" t="str">
        <f t="shared" si="5"/>
        <v>Ja</v>
      </c>
    </row>
    <row r="170" spans="1:4" x14ac:dyDescent="0.25">
      <c r="A170" s="21">
        <v>34015</v>
      </c>
      <c r="B170" s="1">
        <v>331995</v>
      </c>
      <c r="C170">
        <f t="shared" si="4"/>
        <v>1</v>
      </c>
      <c r="D170" t="str">
        <f t="shared" si="5"/>
        <v>Ja</v>
      </c>
    </row>
    <row r="171" spans="1:4" x14ac:dyDescent="0.25">
      <c r="A171" s="21">
        <v>34104</v>
      </c>
      <c r="B171" s="1">
        <v>330350</v>
      </c>
      <c r="C171">
        <f t="shared" si="4"/>
        <v>1</v>
      </c>
      <c r="D171" t="str">
        <f t="shared" si="5"/>
        <v>Ja</v>
      </c>
    </row>
    <row r="172" spans="1:4" x14ac:dyDescent="0.25">
      <c r="A172" s="21">
        <v>34196</v>
      </c>
      <c r="B172" s="1">
        <v>333832</v>
      </c>
      <c r="C172">
        <f t="shared" si="4"/>
        <v>0</v>
      </c>
      <c r="D172">
        <f t="shared" si="5"/>
        <v>0</v>
      </c>
    </row>
    <row r="173" spans="1:4" x14ac:dyDescent="0.25">
      <c r="A173" s="21">
        <v>34288</v>
      </c>
      <c r="B173" s="1">
        <v>336120</v>
      </c>
      <c r="C173">
        <f t="shared" si="4"/>
        <v>0</v>
      </c>
      <c r="D173">
        <f t="shared" si="5"/>
        <v>0</v>
      </c>
    </row>
    <row r="174" spans="1:4" x14ac:dyDescent="0.25">
      <c r="A174" s="21">
        <v>34380</v>
      </c>
      <c r="B174" s="1">
        <v>343922</v>
      </c>
      <c r="C174">
        <f t="shared" si="4"/>
        <v>0</v>
      </c>
      <c r="D174">
        <f t="shared" si="5"/>
        <v>0</v>
      </c>
    </row>
    <row r="175" spans="1:4" x14ac:dyDescent="0.25">
      <c r="A175" s="21">
        <v>34469</v>
      </c>
      <c r="B175" s="1">
        <v>349805</v>
      </c>
      <c r="C175">
        <f t="shared" si="4"/>
        <v>0</v>
      </c>
      <c r="D175">
        <f t="shared" si="5"/>
        <v>0</v>
      </c>
    </row>
    <row r="176" spans="1:4" x14ac:dyDescent="0.25">
      <c r="A176" s="21">
        <v>34561</v>
      </c>
      <c r="B176" s="1">
        <v>351818</v>
      </c>
      <c r="C176">
        <f t="shared" si="4"/>
        <v>0</v>
      </c>
      <c r="D176">
        <f t="shared" si="5"/>
        <v>0</v>
      </c>
    </row>
    <row r="177" spans="1:4" x14ac:dyDescent="0.25">
      <c r="A177" s="21">
        <v>34653</v>
      </c>
      <c r="B177" s="1">
        <v>357795</v>
      </c>
      <c r="C177">
        <f t="shared" si="4"/>
        <v>0</v>
      </c>
      <c r="D177">
        <f t="shared" si="5"/>
        <v>0</v>
      </c>
    </row>
    <row r="178" spans="1:4" x14ac:dyDescent="0.25">
      <c r="A178" s="21">
        <v>34745</v>
      </c>
      <c r="B178" s="1">
        <v>360820</v>
      </c>
      <c r="C178">
        <f t="shared" si="4"/>
        <v>0</v>
      </c>
      <c r="D178">
        <f t="shared" si="5"/>
        <v>0</v>
      </c>
    </row>
    <row r="179" spans="1:4" x14ac:dyDescent="0.25">
      <c r="A179" s="21">
        <v>34834</v>
      </c>
      <c r="B179" s="1">
        <v>359788</v>
      </c>
      <c r="C179">
        <f t="shared" si="4"/>
        <v>1</v>
      </c>
      <c r="D179">
        <f t="shared" si="5"/>
        <v>0</v>
      </c>
    </row>
    <row r="180" spans="1:4" x14ac:dyDescent="0.25">
      <c r="A180" s="21">
        <v>34926</v>
      </c>
      <c r="B180" s="1">
        <v>361288</v>
      </c>
      <c r="C180">
        <f t="shared" si="4"/>
        <v>0</v>
      </c>
      <c r="D180">
        <f t="shared" si="5"/>
        <v>0</v>
      </c>
    </row>
    <row r="181" spans="1:4" x14ac:dyDescent="0.25">
      <c r="A181" s="21">
        <v>35018</v>
      </c>
      <c r="B181" s="1">
        <v>363932</v>
      </c>
      <c r="C181">
        <f t="shared" si="4"/>
        <v>0</v>
      </c>
      <c r="D181">
        <f t="shared" si="5"/>
        <v>0</v>
      </c>
    </row>
    <row r="182" spans="1:4" x14ac:dyDescent="0.25">
      <c r="A182" s="21">
        <v>35110</v>
      </c>
      <c r="B182" s="1">
        <v>363986</v>
      </c>
      <c r="C182">
        <f t="shared" si="4"/>
        <v>0</v>
      </c>
      <c r="D182">
        <f t="shared" si="5"/>
        <v>0</v>
      </c>
    </row>
    <row r="183" spans="1:4" x14ac:dyDescent="0.25">
      <c r="A183" s="21">
        <v>35200</v>
      </c>
      <c r="B183" s="1">
        <v>373843</v>
      </c>
      <c r="C183">
        <f t="shared" si="4"/>
        <v>0</v>
      </c>
      <c r="D183">
        <f t="shared" si="5"/>
        <v>0</v>
      </c>
    </row>
    <row r="184" spans="1:4" x14ac:dyDescent="0.25">
      <c r="A184" s="21">
        <v>35292</v>
      </c>
      <c r="B184" s="1">
        <v>374901</v>
      </c>
      <c r="C184">
        <f t="shared" si="4"/>
        <v>0</v>
      </c>
      <c r="D184">
        <f t="shared" si="5"/>
        <v>0</v>
      </c>
    </row>
    <row r="185" spans="1:4" x14ac:dyDescent="0.25">
      <c r="A185" s="21">
        <v>35384</v>
      </c>
      <c r="B185" s="1">
        <v>375028</v>
      </c>
      <c r="C185">
        <f t="shared" si="4"/>
        <v>0</v>
      </c>
      <c r="D185">
        <f t="shared" si="5"/>
        <v>0</v>
      </c>
    </row>
    <row r="186" spans="1:4" x14ac:dyDescent="0.25">
      <c r="A186" s="21">
        <v>35476</v>
      </c>
      <c r="B186" s="1">
        <v>379735</v>
      </c>
      <c r="C186">
        <f t="shared" si="4"/>
        <v>0</v>
      </c>
      <c r="D186">
        <f t="shared" si="5"/>
        <v>0</v>
      </c>
    </row>
    <row r="187" spans="1:4" x14ac:dyDescent="0.25">
      <c r="A187" s="21">
        <v>35565</v>
      </c>
      <c r="B187" s="1">
        <v>386257</v>
      </c>
      <c r="C187">
        <f t="shared" si="4"/>
        <v>0</v>
      </c>
      <c r="D187">
        <f t="shared" si="5"/>
        <v>0</v>
      </c>
    </row>
    <row r="188" spans="1:4" x14ac:dyDescent="0.25">
      <c r="A188" s="21">
        <v>35657</v>
      </c>
      <c r="B188" s="1">
        <v>385167</v>
      </c>
      <c r="C188">
        <f t="shared" si="4"/>
        <v>1</v>
      </c>
      <c r="D188" t="str">
        <f t="shared" si="5"/>
        <v>Ja</v>
      </c>
    </row>
    <row r="189" spans="1:4" x14ac:dyDescent="0.25">
      <c r="A189" s="21">
        <v>35749</v>
      </c>
      <c r="B189" s="1">
        <v>385114</v>
      </c>
      <c r="C189">
        <f t="shared" si="4"/>
        <v>1</v>
      </c>
      <c r="D189" t="str">
        <f t="shared" si="5"/>
        <v>Ja</v>
      </c>
    </row>
    <row r="190" spans="1:4" x14ac:dyDescent="0.25">
      <c r="A190" s="21">
        <v>35841</v>
      </c>
      <c r="B190" s="1">
        <v>390921</v>
      </c>
      <c r="C190">
        <f t="shared" si="4"/>
        <v>0</v>
      </c>
      <c r="D190">
        <f t="shared" si="5"/>
        <v>0</v>
      </c>
    </row>
    <row r="191" spans="1:4" x14ac:dyDescent="0.25">
      <c r="A191" s="21">
        <v>35930</v>
      </c>
      <c r="B191" s="1">
        <v>387968</v>
      </c>
      <c r="C191">
        <f t="shared" si="4"/>
        <v>1</v>
      </c>
      <c r="D191">
        <f t="shared" si="5"/>
        <v>0</v>
      </c>
    </row>
    <row r="192" spans="1:4" x14ac:dyDescent="0.25">
      <c r="A192" s="21">
        <v>36022</v>
      </c>
      <c r="B192" s="1">
        <v>395097</v>
      </c>
      <c r="C192">
        <f t="shared" si="4"/>
        <v>0</v>
      </c>
      <c r="D192">
        <f t="shared" si="5"/>
        <v>0</v>
      </c>
    </row>
    <row r="193" spans="1:4" x14ac:dyDescent="0.25">
      <c r="A193" s="21">
        <v>36114</v>
      </c>
      <c r="B193" s="1">
        <v>396364</v>
      </c>
      <c r="C193">
        <f t="shared" si="4"/>
        <v>0</v>
      </c>
      <c r="D193">
        <f t="shared" si="5"/>
        <v>0</v>
      </c>
    </row>
    <row r="194" spans="1:4" x14ac:dyDescent="0.25">
      <c r="A194" s="21">
        <v>36206</v>
      </c>
      <c r="B194" s="1">
        <v>399955</v>
      </c>
      <c r="C194">
        <f t="shared" si="4"/>
        <v>0</v>
      </c>
      <c r="D194">
        <f t="shared" si="5"/>
        <v>0</v>
      </c>
    </row>
    <row r="195" spans="1:4" x14ac:dyDescent="0.25">
      <c r="A195" s="21">
        <v>36295</v>
      </c>
      <c r="B195" s="1">
        <v>402020</v>
      </c>
      <c r="C195">
        <f t="shared" si="4"/>
        <v>0</v>
      </c>
      <c r="D195">
        <f t="shared" si="5"/>
        <v>0</v>
      </c>
    </row>
    <row r="196" spans="1:4" x14ac:dyDescent="0.25">
      <c r="A196" s="21">
        <v>36387</v>
      </c>
      <c r="B196" s="1">
        <v>404505</v>
      </c>
      <c r="C196">
        <f t="shared" ref="C196:C259" si="6">IF(B195&gt;B196,1,0)</f>
        <v>0</v>
      </c>
      <c r="D196">
        <f t="shared" ref="D196:D259" si="7">IF(AND(C196=1,OR(C195=1,C197=1)),"Ja",0)</f>
        <v>0</v>
      </c>
    </row>
    <row r="197" spans="1:4" x14ac:dyDescent="0.25">
      <c r="A197" s="21">
        <v>36479</v>
      </c>
      <c r="B197" s="1">
        <v>410163</v>
      </c>
      <c r="C197">
        <f t="shared" si="6"/>
        <v>0</v>
      </c>
      <c r="D197">
        <f t="shared" si="7"/>
        <v>0</v>
      </c>
    </row>
    <row r="198" spans="1:4" x14ac:dyDescent="0.25">
      <c r="A198" s="21">
        <v>36571</v>
      </c>
      <c r="B198" s="1">
        <v>414163</v>
      </c>
      <c r="C198">
        <f t="shared" si="6"/>
        <v>0</v>
      </c>
      <c r="D198">
        <f t="shared" si="7"/>
        <v>0</v>
      </c>
    </row>
    <row r="199" spans="1:4" x14ac:dyDescent="0.25">
      <c r="A199" s="21">
        <v>36661</v>
      </c>
      <c r="B199" s="1">
        <v>418878</v>
      </c>
      <c r="C199">
        <f t="shared" si="6"/>
        <v>0</v>
      </c>
      <c r="D199">
        <f t="shared" si="7"/>
        <v>0</v>
      </c>
    </row>
    <row r="200" spans="1:4" x14ac:dyDescent="0.25">
      <c r="A200" s="21">
        <v>36753</v>
      </c>
      <c r="B200" s="1">
        <v>420035</v>
      </c>
      <c r="C200">
        <f t="shared" si="6"/>
        <v>0</v>
      </c>
      <c r="D200">
        <f t="shared" si="7"/>
        <v>0</v>
      </c>
    </row>
    <row r="201" spans="1:4" x14ac:dyDescent="0.25">
      <c r="A201" s="21">
        <v>36845</v>
      </c>
      <c r="B201" s="1">
        <v>424142</v>
      </c>
      <c r="C201">
        <f t="shared" si="6"/>
        <v>0</v>
      </c>
      <c r="D201">
        <f t="shared" si="7"/>
        <v>0</v>
      </c>
    </row>
    <row r="202" spans="1:4" x14ac:dyDescent="0.25">
      <c r="A202" s="21">
        <v>36937</v>
      </c>
      <c r="B202" s="1">
        <v>419537</v>
      </c>
      <c r="C202">
        <f t="shared" si="6"/>
        <v>1</v>
      </c>
      <c r="D202">
        <f t="shared" si="7"/>
        <v>0</v>
      </c>
    </row>
    <row r="203" spans="1:4" x14ac:dyDescent="0.25">
      <c r="A203" s="21">
        <v>37026</v>
      </c>
      <c r="B203" s="1">
        <v>421585</v>
      </c>
      <c r="C203">
        <f t="shared" si="6"/>
        <v>0</v>
      </c>
      <c r="D203">
        <f t="shared" si="7"/>
        <v>0</v>
      </c>
    </row>
    <row r="204" spans="1:4" x14ac:dyDescent="0.25">
      <c r="A204" s="21">
        <v>37118</v>
      </c>
      <c r="B204" s="1">
        <v>425370</v>
      </c>
      <c r="C204">
        <f t="shared" si="6"/>
        <v>0</v>
      </c>
      <c r="D204">
        <f t="shared" si="7"/>
        <v>0</v>
      </c>
    </row>
    <row r="205" spans="1:4" x14ac:dyDescent="0.25">
      <c r="A205" s="21">
        <v>37210</v>
      </c>
      <c r="B205" s="1">
        <v>424531</v>
      </c>
      <c r="C205">
        <f t="shared" si="6"/>
        <v>1</v>
      </c>
      <c r="D205" t="str">
        <f t="shared" si="7"/>
        <v>Ja</v>
      </c>
    </row>
    <row r="206" spans="1:4" x14ac:dyDescent="0.25">
      <c r="A206" s="21">
        <v>37302</v>
      </c>
      <c r="B206" s="1">
        <v>424389</v>
      </c>
      <c r="C206">
        <f t="shared" si="6"/>
        <v>1</v>
      </c>
      <c r="D206" t="str">
        <f t="shared" si="7"/>
        <v>Ja</v>
      </c>
    </row>
    <row r="207" spans="1:4" x14ac:dyDescent="0.25">
      <c r="A207" s="21">
        <v>37391</v>
      </c>
      <c r="B207" s="1">
        <v>424347</v>
      </c>
      <c r="C207">
        <f t="shared" si="6"/>
        <v>1</v>
      </c>
      <c r="D207" t="str">
        <f t="shared" si="7"/>
        <v>Ja</v>
      </c>
    </row>
    <row r="208" spans="1:4" x14ac:dyDescent="0.25">
      <c r="A208" s="21">
        <v>37483</v>
      </c>
      <c r="B208" s="1">
        <v>425790</v>
      </c>
      <c r="C208">
        <f t="shared" si="6"/>
        <v>0</v>
      </c>
      <c r="D208">
        <f t="shared" si="7"/>
        <v>0</v>
      </c>
    </row>
    <row r="209" spans="1:4" x14ac:dyDescent="0.25">
      <c r="A209" s="21">
        <v>37575</v>
      </c>
      <c r="B209" s="1">
        <v>424384</v>
      </c>
      <c r="C209">
        <f t="shared" si="6"/>
        <v>1</v>
      </c>
      <c r="D209">
        <f t="shared" si="7"/>
        <v>0</v>
      </c>
    </row>
    <row r="210" spans="1:4" x14ac:dyDescent="0.25">
      <c r="A210" s="21">
        <v>37667</v>
      </c>
      <c r="B210" s="1">
        <v>426659</v>
      </c>
      <c r="C210">
        <f t="shared" si="6"/>
        <v>0</v>
      </c>
      <c r="D210">
        <f t="shared" si="7"/>
        <v>0</v>
      </c>
    </row>
    <row r="211" spans="1:4" x14ac:dyDescent="0.25">
      <c r="A211" s="21">
        <v>37756</v>
      </c>
      <c r="B211" s="1">
        <v>422691</v>
      </c>
      <c r="C211">
        <f t="shared" si="6"/>
        <v>1</v>
      </c>
      <c r="D211">
        <f t="shared" si="7"/>
        <v>0</v>
      </c>
    </row>
    <row r="212" spans="1:4" x14ac:dyDescent="0.25">
      <c r="A212" s="21">
        <v>37848</v>
      </c>
      <c r="B212" s="1">
        <v>424142</v>
      </c>
      <c r="C212">
        <f t="shared" si="6"/>
        <v>0</v>
      </c>
      <c r="D212">
        <f t="shared" si="7"/>
        <v>0</v>
      </c>
    </row>
    <row r="213" spans="1:4" x14ac:dyDescent="0.25">
      <c r="A213" s="21">
        <v>37940</v>
      </c>
      <c r="B213" s="1">
        <v>432044</v>
      </c>
      <c r="C213">
        <f t="shared" si="6"/>
        <v>0</v>
      </c>
      <c r="D213">
        <f t="shared" si="7"/>
        <v>0</v>
      </c>
    </row>
    <row r="214" spans="1:4" x14ac:dyDescent="0.25">
      <c r="A214" s="21">
        <v>38032</v>
      </c>
      <c r="B214" s="1">
        <v>434125</v>
      </c>
      <c r="C214">
        <f t="shared" si="6"/>
        <v>0</v>
      </c>
      <c r="D214">
        <f t="shared" si="7"/>
        <v>0</v>
      </c>
    </row>
    <row r="215" spans="1:4" x14ac:dyDescent="0.25">
      <c r="A215" s="21">
        <v>38122</v>
      </c>
      <c r="B215" s="1">
        <v>436710</v>
      </c>
      <c r="C215">
        <f t="shared" si="6"/>
        <v>0</v>
      </c>
      <c r="D215">
        <f t="shared" si="7"/>
        <v>0</v>
      </c>
    </row>
    <row r="216" spans="1:4" x14ac:dyDescent="0.25">
      <c r="A216" s="21">
        <v>38214</v>
      </c>
      <c r="B216" s="1">
        <v>437739</v>
      </c>
      <c r="C216">
        <f t="shared" si="6"/>
        <v>0</v>
      </c>
      <c r="D216">
        <f t="shared" si="7"/>
        <v>0</v>
      </c>
    </row>
    <row r="217" spans="1:4" x14ac:dyDescent="0.25">
      <c r="A217" s="21">
        <v>38306</v>
      </c>
      <c r="B217" s="1">
        <v>442470</v>
      </c>
      <c r="C217">
        <f t="shared" si="6"/>
        <v>0</v>
      </c>
      <c r="D217">
        <f t="shared" si="7"/>
        <v>0</v>
      </c>
    </row>
    <row r="218" spans="1:4" x14ac:dyDescent="0.25">
      <c r="A218" s="21">
        <v>38398</v>
      </c>
      <c r="B218" s="1">
        <v>440864</v>
      </c>
      <c r="C218">
        <f t="shared" si="6"/>
        <v>1</v>
      </c>
      <c r="D218">
        <f t="shared" si="7"/>
        <v>0</v>
      </c>
    </row>
    <row r="219" spans="1:4" x14ac:dyDescent="0.25">
      <c r="A219" s="21">
        <v>38487</v>
      </c>
      <c r="B219" s="1">
        <v>449544</v>
      </c>
      <c r="C219">
        <f t="shared" si="6"/>
        <v>0</v>
      </c>
      <c r="D219">
        <f t="shared" si="7"/>
        <v>0</v>
      </c>
    </row>
    <row r="220" spans="1:4" x14ac:dyDescent="0.25">
      <c r="A220" s="21">
        <v>38579</v>
      </c>
      <c r="B220" s="1">
        <v>450045</v>
      </c>
      <c r="C220">
        <f t="shared" si="6"/>
        <v>0</v>
      </c>
      <c r="D220">
        <f t="shared" si="7"/>
        <v>0</v>
      </c>
    </row>
    <row r="221" spans="1:4" x14ac:dyDescent="0.25">
      <c r="A221" s="21">
        <v>38671</v>
      </c>
      <c r="B221" s="1">
        <v>451506</v>
      </c>
      <c r="C221">
        <f t="shared" si="6"/>
        <v>0</v>
      </c>
      <c r="D221">
        <f t="shared" si="7"/>
        <v>0</v>
      </c>
    </row>
    <row r="222" spans="1:4" x14ac:dyDescent="0.25">
      <c r="A222" s="21">
        <v>38763</v>
      </c>
      <c r="B222" s="1">
        <v>457180</v>
      </c>
      <c r="C222">
        <f t="shared" si="6"/>
        <v>0</v>
      </c>
      <c r="D222">
        <f t="shared" si="7"/>
        <v>0</v>
      </c>
    </row>
    <row r="223" spans="1:4" x14ac:dyDescent="0.25">
      <c r="A223" s="21">
        <v>38852</v>
      </c>
      <c r="B223" s="1">
        <v>470815</v>
      </c>
      <c r="C223">
        <f t="shared" si="6"/>
        <v>0</v>
      </c>
      <c r="D223">
        <f t="shared" si="7"/>
        <v>0</v>
      </c>
    </row>
    <row r="224" spans="1:4" x14ac:dyDescent="0.25">
      <c r="A224" s="21">
        <v>38944</v>
      </c>
      <c r="B224" s="1">
        <v>467675</v>
      </c>
      <c r="C224">
        <f t="shared" si="6"/>
        <v>1</v>
      </c>
      <c r="D224" t="str">
        <f t="shared" si="7"/>
        <v>Ja</v>
      </c>
    </row>
    <row r="225" spans="1:4" x14ac:dyDescent="0.25">
      <c r="A225" s="21">
        <v>39036</v>
      </c>
      <c r="B225" s="1">
        <v>466408</v>
      </c>
      <c r="C225">
        <f t="shared" si="6"/>
        <v>1</v>
      </c>
      <c r="D225" t="str">
        <f t="shared" si="7"/>
        <v>Ja</v>
      </c>
    </row>
    <row r="226" spans="1:4" x14ac:dyDescent="0.25">
      <c r="A226" s="21">
        <v>39128</v>
      </c>
      <c r="B226" s="1">
        <v>467953</v>
      </c>
      <c r="C226">
        <f t="shared" si="6"/>
        <v>0</v>
      </c>
      <c r="D226">
        <f t="shared" si="7"/>
        <v>0</v>
      </c>
    </row>
    <row r="227" spans="1:4" x14ac:dyDescent="0.25">
      <c r="A227" s="21">
        <v>39217</v>
      </c>
      <c r="B227" s="1">
        <v>465857</v>
      </c>
      <c r="C227">
        <f t="shared" si="6"/>
        <v>1</v>
      </c>
      <c r="D227">
        <f t="shared" si="7"/>
        <v>0</v>
      </c>
    </row>
    <row r="228" spans="1:4" x14ac:dyDescent="0.25">
      <c r="A228" s="21">
        <v>39309</v>
      </c>
      <c r="B228" s="1">
        <v>470234</v>
      </c>
      <c r="C228">
        <f t="shared" si="6"/>
        <v>0</v>
      </c>
      <c r="D228">
        <f t="shared" si="7"/>
        <v>0</v>
      </c>
    </row>
    <row r="229" spans="1:4" x14ac:dyDescent="0.25">
      <c r="A229" s="21">
        <v>39401</v>
      </c>
      <c r="B229" s="1">
        <v>474965</v>
      </c>
      <c r="C229">
        <f t="shared" si="6"/>
        <v>0</v>
      </c>
      <c r="D229">
        <f t="shared" si="7"/>
        <v>0</v>
      </c>
    </row>
    <row r="230" spans="1:4" x14ac:dyDescent="0.25">
      <c r="A230" s="21">
        <v>39493</v>
      </c>
      <c r="B230" s="1">
        <v>474767</v>
      </c>
      <c r="C230">
        <f t="shared" si="6"/>
        <v>1</v>
      </c>
      <c r="D230" t="str">
        <f t="shared" si="7"/>
        <v>Ja</v>
      </c>
    </row>
    <row r="231" spans="1:4" x14ac:dyDescent="0.25">
      <c r="A231" s="21">
        <v>39583</v>
      </c>
      <c r="B231" s="1">
        <v>470387</v>
      </c>
      <c r="C231">
        <f t="shared" si="6"/>
        <v>1</v>
      </c>
      <c r="D231" t="str">
        <f t="shared" si="7"/>
        <v>Ja</v>
      </c>
    </row>
    <row r="232" spans="1:4" x14ac:dyDescent="0.25">
      <c r="A232" s="21">
        <v>39675</v>
      </c>
      <c r="B232" s="1">
        <v>467639</v>
      </c>
      <c r="C232">
        <f t="shared" si="6"/>
        <v>1</v>
      </c>
      <c r="D232" t="str">
        <f t="shared" si="7"/>
        <v>Ja</v>
      </c>
    </row>
    <row r="233" spans="1:4" x14ac:dyDescent="0.25">
      <c r="A233" s="21">
        <v>39767</v>
      </c>
      <c r="B233" s="1">
        <v>456596</v>
      </c>
      <c r="C233">
        <f t="shared" si="6"/>
        <v>1</v>
      </c>
      <c r="D233" t="str">
        <f t="shared" si="7"/>
        <v>Ja</v>
      </c>
    </row>
    <row r="234" spans="1:4" x14ac:dyDescent="0.25">
      <c r="A234" s="21">
        <v>39859</v>
      </c>
      <c r="B234" s="1">
        <v>450096</v>
      </c>
      <c r="C234">
        <f t="shared" si="6"/>
        <v>1</v>
      </c>
      <c r="D234" t="str">
        <f t="shared" si="7"/>
        <v>Ja</v>
      </c>
    </row>
    <row r="235" spans="1:4" x14ac:dyDescent="0.25">
      <c r="A235" s="21">
        <v>39948</v>
      </c>
      <c r="B235" s="1">
        <v>441372</v>
      </c>
      <c r="C235">
        <f t="shared" si="6"/>
        <v>1</v>
      </c>
      <c r="D235" t="str">
        <f t="shared" si="7"/>
        <v>Ja</v>
      </c>
    </row>
    <row r="236" spans="1:4" x14ac:dyDescent="0.25">
      <c r="A236" s="21">
        <v>40040</v>
      </c>
      <c r="B236" s="1">
        <v>442898</v>
      </c>
      <c r="C236">
        <f t="shared" si="6"/>
        <v>0</v>
      </c>
      <c r="D236">
        <f t="shared" si="7"/>
        <v>0</v>
      </c>
    </row>
    <row r="237" spans="1:4" x14ac:dyDescent="0.25">
      <c r="A237" s="21">
        <v>40132</v>
      </c>
      <c r="B237" s="1">
        <v>443300</v>
      </c>
      <c r="C237">
        <f t="shared" si="6"/>
        <v>0</v>
      </c>
      <c r="D237">
        <f t="shared" si="7"/>
        <v>0</v>
      </c>
    </row>
    <row r="238" spans="1:4" x14ac:dyDescent="0.25">
      <c r="A238" s="21">
        <v>40224</v>
      </c>
      <c r="B238" s="1">
        <v>447128</v>
      </c>
      <c r="C238">
        <f t="shared" si="6"/>
        <v>0</v>
      </c>
      <c r="D238">
        <f t="shared" si="7"/>
        <v>0</v>
      </c>
    </row>
    <row r="239" spans="1:4" x14ac:dyDescent="0.25">
      <c r="A239" s="21">
        <v>40313</v>
      </c>
      <c r="B239" s="1">
        <v>450184</v>
      </c>
      <c r="C239">
        <f t="shared" si="6"/>
        <v>0</v>
      </c>
      <c r="D239">
        <f t="shared" si="7"/>
        <v>0</v>
      </c>
    </row>
    <row r="240" spans="1:4" x14ac:dyDescent="0.25">
      <c r="A240" s="21">
        <v>40405</v>
      </c>
      <c r="B240" s="1">
        <v>457321</v>
      </c>
      <c r="C240">
        <f t="shared" si="6"/>
        <v>0</v>
      </c>
      <c r="D240">
        <f t="shared" si="7"/>
        <v>0</v>
      </c>
    </row>
    <row r="241" spans="1:4" x14ac:dyDescent="0.25">
      <c r="A241" s="21">
        <v>40497</v>
      </c>
      <c r="B241" s="1">
        <v>456292</v>
      </c>
      <c r="C241">
        <f t="shared" si="6"/>
        <v>1</v>
      </c>
      <c r="D241">
        <f t="shared" si="7"/>
        <v>0</v>
      </c>
    </row>
    <row r="242" spans="1:4" x14ac:dyDescent="0.25">
      <c r="A242" s="21">
        <v>40589</v>
      </c>
      <c r="B242" s="1">
        <v>457286</v>
      </c>
      <c r="C242">
        <f t="shared" si="6"/>
        <v>0</v>
      </c>
      <c r="D242">
        <f t="shared" si="7"/>
        <v>0</v>
      </c>
    </row>
    <row r="243" spans="1:4" x14ac:dyDescent="0.25">
      <c r="A243" s="21">
        <v>40678</v>
      </c>
      <c r="B243" s="1">
        <v>461870</v>
      </c>
      <c r="C243">
        <f t="shared" si="6"/>
        <v>0</v>
      </c>
      <c r="D243">
        <f t="shared" si="7"/>
        <v>0</v>
      </c>
    </row>
    <row r="244" spans="1:4" x14ac:dyDescent="0.25">
      <c r="A244" s="21">
        <v>40770</v>
      </c>
      <c r="B244" s="1">
        <v>456125</v>
      </c>
      <c r="C244">
        <f t="shared" si="6"/>
        <v>1</v>
      </c>
      <c r="D244">
        <f t="shared" si="7"/>
        <v>0</v>
      </c>
    </row>
    <row r="245" spans="1:4" x14ac:dyDescent="0.25">
      <c r="A245" s="21">
        <v>40862</v>
      </c>
      <c r="B245" s="1">
        <v>459853</v>
      </c>
      <c r="C245">
        <f t="shared" si="6"/>
        <v>0</v>
      </c>
      <c r="D245">
        <f t="shared" si="7"/>
        <v>0</v>
      </c>
    </row>
    <row r="246" spans="1:4" x14ac:dyDescent="0.25">
      <c r="A246" s="21">
        <v>40954</v>
      </c>
      <c r="B246" s="1">
        <v>459533</v>
      </c>
      <c r="C246">
        <f t="shared" si="6"/>
        <v>1</v>
      </c>
      <c r="D246">
        <f t="shared" si="7"/>
        <v>0</v>
      </c>
    </row>
    <row r="247" spans="1:4" x14ac:dyDescent="0.25">
      <c r="A247" s="21">
        <v>41044</v>
      </c>
      <c r="B247" s="1">
        <v>459879</v>
      </c>
      <c r="C247">
        <f t="shared" si="6"/>
        <v>0</v>
      </c>
      <c r="D247">
        <f t="shared" si="7"/>
        <v>0</v>
      </c>
    </row>
    <row r="248" spans="1:4" x14ac:dyDescent="0.25">
      <c r="A248" s="21">
        <v>41136</v>
      </c>
      <c r="B248" s="1">
        <v>460311</v>
      </c>
      <c r="C248">
        <f t="shared" si="6"/>
        <v>0</v>
      </c>
      <c r="D248">
        <f t="shared" si="7"/>
        <v>0</v>
      </c>
    </row>
    <row r="249" spans="1:4" x14ac:dyDescent="0.25">
      <c r="A249" s="21">
        <v>41228</v>
      </c>
      <c r="B249" s="1">
        <v>459567</v>
      </c>
      <c r="C249">
        <f t="shared" si="6"/>
        <v>1</v>
      </c>
      <c r="D249">
        <f t="shared" si="7"/>
        <v>0</v>
      </c>
    </row>
    <row r="250" spans="1:4" x14ac:dyDescent="0.25">
      <c r="A250" s="21">
        <v>41320</v>
      </c>
      <c r="B250" s="1">
        <v>462158</v>
      </c>
      <c r="C250">
        <f t="shared" si="6"/>
        <v>0</v>
      </c>
      <c r="D250">
        <f t="shared" si="7"/>
        <v>0</v>
      </c>
    </row>
    <row r="251" spans="1:4" x14ac:dyDescent="0.25">
      <c r="A251" s="21">
        <v>41409</v>
      </c>
      <c r="B251" s="1">
        <v>462501</v>
      </c>
      <c r="C251">
        <f t="shared" si="6"/>
        <v>0</v>
      </c>
      <c r="D251">
        <f t="shared" si="7"/>
        <v>0</v>
      </c>
    </row>
    <row r="252" spans="1:4" x14ac:dyDescent="0.25">
      <c r="A252" s="21">
        <v>41501</v>
      </c>
      <c r="B252" s="1">
        <v>465431</v>
      </c>
      <c r="C252">
        <f t="shared" si="6"/>
        <v>0</v>
      </c>
      <c r="D252">
        <f t="shared" si="7"/>
        <v>0</v>
      </c>
    </row>
    <row r="253" spans="1:4" x14ac:dyDescent="0.25">
      <c r="A253" s="21">
        <v>41593</v>
      </c>
      <c r="B253" s="1">
        <v>466367</v>
      </c>
      <c r="C253">
        <f t="shared" si="6"/>
        <v>0</v>
      </c>
      <c r="D253">
        <f t="shared" si="7"/>
        <v>0</v>
      </c>
    </row>
    <row r="254" spans="1:4" x14ac:dyDescent="0.25">
      <c r="A254" s="21">
        <v>41685</v>
      </c>
      <c r="B254" s="1">
        <v>467548</v>
      </c>
      <c r="C254">
        <f t="shared" si="6"/>
        <v>0</v>
      </c>
      <c r="D254">
        <f t="shared" si="7"/>
        <v>0</v>
      </c>
    </row>
    <row r="255" spans="1:4" x14ac:dyDescent="0.25">
      <c r="A255" s="21">
        <v>41774</v>
      </c>
      <c r="B255" s="1">
        <v>467209</v>
      </c>
      <c r="C255">
        <f t="shared" si="6"/>
        <v>1</v>
      </c>
      <c r="D255">
        <f t="shared" si="7"/>
        <v>0</v>
      </c>
    </row>
    <row r="256" spans="1:4" x14ac:dyDescent="0.25">
      <c r="A256" s="21">
        <v>41866</v>
      </c>
      <c r="B256" s="1">
        <v>475030</v>
      </c>
      <c r="C256">
        <f t="shared" si="6"/>
        <v>0</v>
      </c>
      <c r="D256">
        <f t="shared" si="7"/>
        <v>0</v>
      </c>
    </row>
    <row r="257" spans="1:4" x14ac:dyDescent="0.25">
      <c r="A257" s="21">
        <v>41958</v>
      </c>
      <c r="B257" s="1">
        <v>476734</v>
      </c>
      <c r="C257">
        <f t="shared" si="6"/>
        <v>0</v>
      </c>
      <c r="D257">
        <f t="shared" si="7"/>
        <v>0</v>
      </c>
    </row>
    <row r="258" spans="1:4" x14ac:dyDescent="0.25">
      <c r="A258" s="21">
        <v>42050</v>
      </c>
      <c r="B258" s="1">
        <v>478675</v>
      </c>
      <c r="C258">
        <f t="shared" si="6"/>
        <v>0</v>
      </c>
      <c r="D258">
        <f t="shared" si="7"/>
        <v>0</v>
      </c>
    </row>
    <row r="259" spans="1:4" x14ac:dyDescent="0.25">
      <c r="A259" s="21">
        <v>42139</v>
      </c>
      <c r="B259" s="1">
        <v>479132</v>
      </c>
      <c r="C259">
        <f t="shared" si="6"/>
        <v>0</v>
      </c>
      <c r="D259">
        <f t="shared" si="7"/>
        <v>0</v>
      </c>
    </row>
    <row r="260" spans="1:4" x14ac:dyDescent="0.25">
      <c r="A260" s="21">
        <v>42231</v>
      </c>
      <c r="B260" s="1">
        <v>479970</v>
      </c>
      <c r="C260">
        <f t="shared" ref="C260:C269" si="8">IF(B259&gt;B260,1,0)</f>
        <v>0</v>
      </c>
      <c r="D260">
        <f t="shared" ref="D260:D269" si="9">IF(AND(C260=1,OR(C259=1,C261=1)),"Ja",0)</f>
        <v>0</v>
      </c>
    </row>
    <row r="261" spans="1:4" x14ac:dyDescent="0.25">
      <c r="A261" s="21">
        <v>42323</v>
      </c>
      <c r="B261" s="1">
        <v>479052</v>
      </c>
      <c r="C261">
        <f t="shared" si="8"/>
        <v>1</v>
      </c>
      <c r="D261">
        <f t="shared" si="9"/>
        <v>0</v>
      </c>
    </row>
    <row r="262" spans="1:4" x14ac:dyDescent="0.25">
      <c r="A262" s="21">
        <v>42415</v>
      </c>
      <c r="B262" s="1">
        <v>484225</v>
      </c>
      <c r="C262">
        <f t="shared" si="8"/>
        <v>0</v>
      </c>
      <c r="D262">
        <f t="shared" si="9"/>
        <v>0</v>
      </c>
    </row>
    <row r="263" spans="1:4" x14ac:dyDescent="0.25">
      <c r="A263" s="21">
        <v>42505</v>
      </c>
      <c r="B263" s="1">
        <v>487177</v>
      </c>
      <c r="C263">
        <f t="shared" si="8"/>
        <v>0</v>
      </c>
      <c r="D263">
        <f t="shared" si="9"/>
        <v>0</v>
      </c>
    </row>
    <row r="264" spans="1:4" x14ac:dyDescent="0.25">
      <c r="A264" s="21">
        <v>42597</v>
      </c>
      <c r="B264" s="1">
        <v>489960</v>
      </c>
      <c r="C264">
        <f t="shared" si="8"/>
        <v>0</v>
      </c>
      <c r="D264">
        <f t="shared" si="9"/>
        <v>0</v>
      </c>
    </row>
    <row r="265" spans="1:4" x14ac:dyDescent="0.25">
      <c r="A265" s="21">
        <v>42689</v>
      </c>
      <c r="B265" s="1">
        <v>493115</v>
      </c>
      <c r="C265">
        <f t="shared" si="8"/>
        <v>0</v>
      </c>
      <c r="D265">
        <f t="shared" si="9"/>
        <v>0</v>
      </c>
    </row>
    <row r="266" spans="1:4" x14ac:dyDescent="0.25">
      <c r="A266" s="21">
        <v>42781</v>
      </c>
      <c r="B266" s="1">
        <v>504887</v>
      </c>
      <c r="C266">
        <f t="shared" si="8"/>
        <v>0</v>
      </c>
      <c r="D266">
        <f t="shared" si="9"/>
        <v>0</v>
      </c>
    </row>
    <row r="267" spans="1:4" x14ac:dyDescent="0.25">
      <c r="A267" s="21">
        <v>42870</v>
      </c>
      <c r="B267" s="1">
        <v>499285</v>
      </c>
      <c r="C267">
        <f t="shared" si="8"/>
        <v>1</v>
      </c>
      <c r="D267" t="str">
        <f t="shared" si="9"/>
        <v>Ja</v>
      </c>
    </row>
    <row r="268" spans="1:4" x14ac:dyDescent="0.25">
      <c r="A268" s="21">
        <v>42962</v>
      </c>
      <c r="B268" s="1">
        <v>495217</v>
      </c>
      <c r="C268">
        <f t="shared" si="8"/>
        <v>1</v>
      </c>
      <c r="D268" t="str">
        <f t="shared" si="9"/>
        <v>Ja</v>
      </c>
    </row>
    <row r="269" spans="1:4" x14ac:dyDescent="0.25">
      <c r="A269" s="21">
        <v>43054</v>
      </c>
      <c r="B269" s="1">
        <v>499587</v>
      </c>
      <c r="C269">
        <f t="shared" si="8"/>
        <v>0</v>
      </c>
      <c r="D269">
        <f t="shared" si="9"/>
        <v>0</v>
      </c>
    </row>
    <row r="271" spans="1:4" x14ac:dyDescent="0.25">
      <c r="B271" s="1"/>
    </row>
    <row r="274" spans="2:2" x14ac:dyDescent="0.25">
      <c r="B274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E49B-EE06-474D-93AD-FF67A26796FE}">
  <dimension ref="A1:C3"/>
  <sheetViews>
    <sheetView workbookViewId="0">
      <selection activeCell="C6" sqref="C6"/>
    </sheetView>
  </sheetViews>
  <sheetFormatPr defaultRowHeight="15" x14ac:dyDescent="0.25"/>
  <cols>
    <col min="1" max="1" width="13.140625" customWidth="1"/>
    <col min="2" max="2" width="14.28515625" customWidth="1"/>
    <col min="3" max="3" width="15.28515625" customWidth="1"/>
  </cols>
  <sheetData>
    <row r="1" spans="1:3" x14ac:dyDescent="0.25">
      <c r="A1" t="s">
        <v>53</v>
      </c>
      <c r="B1" t="s">
        <v>55</v>
      </c>
      <c r="C1" t="s">
        <v>54</v>
      </c>
    </row>
    <row r="2" spans="1:3" x14ac:dyDescent="0.25">
      <c r="A2" t="s">
        <v>52</v>
      </c>
      <c r="B2">
        <v>-2.3199999999999998</v>
      </c>
      <c r="C2">
        <v>-4.22</v>
      </c>
    </row>
    <row r="3" spans="1:3" x14ac:dyDescent="0.25">
      <c r="A3" t="s">
        <v>51</v>
      </c>
      <c r="B3">
        <v>-1.72</v>
      </c>
      <c r="C3">
        <v>-2.35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BNP</vt:lpstr>
      <vt:lpstr>Finasielle</vt:lpstr>
      <vt:lpstr>Interpolere</vt:lpstr>
      <vt:lpstr>Samlet</vt:lpstr>
      <vt:lpstr>Recession</vt:lpstr>
      <vt:lpstr>Dybere recessioner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Gravers</dc:creator>
  <cp:lastModifiedBy>Andreas Gravers</cp:lastModifiedBy>
  <dcterms:created xsi:type="dcterms:W3CDTF">2020-02-19T10:32:21Z</dcterms:created>
  <dcterms:modified xsi:type="dcterms:W3CDTF">2020-05-19T10:53:03Z</dcterms:modified>
</cp:coreProperties>
</file>