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ylorshaw/Downloads/Instructions/"/>
    </mc:Choice>
  </mc:AlternateContent>
  <xr:revisionPtr revIDLastSave="0" documentId="13_ncr:1_{C79C997F-BC27-B34E-9389-E19D4380704A}" xr6:coauthVersionLast="47" xr6:coauthVersionMax="47" xr10:uidLastSave="{00000000-0000-0000-0000-000000000000}"/>
  <bookViews>
    <workbookView xWindow="30780" yWindow="500" windowWidth="28800" windowHeight="17500" activeTab="3" xr2:uid="{00000000-000D-0000-FFFF-FFFF00000000}"/>
  </bookViews>
  <sheets>
    <sheet name="Parent Category" sheetId="2" r:id="rId1"/>
    <sheet name="Sub-Category" sheetId="3" r:id="rId2"/>
    <sheet name="Crowdfunding by Year" sheetId="7" r:id="rId3"/>
    <sheet name="Crowdfunding" sheetId="1" r:id="rId4"/>
  </sheets>
  <calcPr calcId="191029"/>
  <pivotCaches>
    <pivotCache cacheId="67" r:id="rId5"/>
    <pivotCache cacheId="6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<sst xmlns="http://schemas.openxmlformats.org/spreadsheetml/2006/main" count="8101" uniqueCount="2087">
  <si>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</si>
  <si>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</si>
  <si>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</si>
  <si>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</si>
  <si>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</si>
  <si>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</si>
  <si>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</si>
  <si>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</si>
  <si>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</si>
  <si>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</si>
  <si>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</si>
  <si>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</si>
  <si>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</si>
  <si>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</si>
  <si>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</si>
  <si>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</si>
  <si>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</si>
  <si>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</si>
  <si>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</si>
  <si>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</si>
  <si>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</si>
  <si>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</si>
  <si>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</si>
  <si>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</si>
  <si>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</si>
  <si>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</si>
  <si>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</si>
  <si>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</si>
  <si>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</si>
  <si>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</si>
  <si>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</si>
  <si>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</si>
  <si>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</si>
  <si>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</si>
  <si>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</si>
  <si>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</si>
  <si>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</si>
  <si>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</si>
  <si>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</si>
  <si>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</si>
  <si>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</si>
  <si>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</si>
  <si>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</si>
  <si>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</si>
  <si>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</si>
  <si>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</si>
  <si>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</si>
  <si>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</si>
  <si>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</si>
  <si>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</si>
  <si>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</si>
  <si>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</si>
  <si>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</si>
  <si>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</si>
  <si>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</si>
  <si>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</si>
  <si>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</si>
  <si>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</si>
  <si>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</si>
  <si>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</si>
  <si>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</si>
  <si>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</si>
  <si>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</si>
  <si>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</si>
  <si>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</si>
  <si>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</si>
  <si>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</si>
  <si>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</si>
  <si>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</si>
  <si>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</si>
  <si>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</si>
  <si>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</si>
  <si>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</si>
  <si>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</si>
  <si>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</si>
  <si>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</si>
  <si>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</si>
  <si>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</si>
  <si>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</si>
  <si>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</si>
  <si>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</si>
  <si>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</si>
  <si>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</si>
  <si>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</si>
  <si>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</si>
  <si>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</si>
  <si>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</si>
  <si>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</si>
  <si>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</si>
  <si>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</si>
  <si>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</si>
  <si>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</si>
  <si>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</si>
  <si>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</si>
  <si>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</si>
  <si>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</si>
  <si>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</si>
  <si>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</si>
  <si>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</si>
  <si>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</si>
  <si>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</si>
  <si>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</si>
  <si>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</si>
  <si>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</si>
  <si>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</si>
  <si>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</si>
  <si>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</si>
  <si>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</si>
  <si>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</si>
  <si>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</si>
  <si>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</si>
  <si>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</si>
  <si>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</si>
  <si>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</si>
  <si>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</si>
  <si>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</si>
  <si>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</si>
  <si>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</si>
  <si>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</si>
  <si>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</si>
  <si>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</si>
  <si>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</si>
  <si>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</si>
  <si>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</si>
  <si>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</si>
  <si>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</si>
  <si>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</si>
  <si>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</si>
  <si>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</si>
  <si>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</si>
  <si>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</si>
  <si>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</si>
  <si>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</si>
  <si>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</si>
  <si>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</si>
  <si>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</si>
  <si>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</si>
  <si>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</si>
  <si>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</si>
  <si>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</si>
  <si>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</si>
  <si>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</si>
  <si>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</si>
  <si>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</si>
  <si>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</si>
  <si>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</si>
  <si>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</si>
  <si>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</si>
  <si>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</si>
  <si>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</si>
  <si>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</si>
  <si>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</si>
  <si>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</si>
  <si>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</si>
  <si>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</si>
  <si>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</si>
  <si>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</si>
  <si>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</si>
  <si>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</si>
  <si>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</si>
  <si>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</si>
  <si>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</si>
  <si>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</si>
  <si>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</si>
  <si>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</si>
  <si>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</si>
  <si>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</si>
  <si>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</si>
  <si>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</si>
  <si>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</si>
  <si>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</si>
  <si>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</si>
  <si>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</si>
  <si>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</si>
  <si>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</si>
  <si>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</si>
  <si>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</si>
  <si>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</si>
  <si>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</si>
  <si>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</si>
  <si>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</si>
  <si>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</si>
  <si>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</si>
  <si>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</si>
  <si>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</si>
  <si>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</si>
  <si>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</si>
  <si>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</si>
  <si>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</si>
  <si>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</si>
  <si>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</si>
  <si>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</si>
  <si>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</si>
  <si>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</si>
  <si>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</si>
  <si>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</si>
  <si>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</si>
  <si>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</si>
  <si>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</si>
  <si>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</si>
  <si>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</si>
  <si>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</si>
  <si>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</si>
  <si>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</si>
  <si>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</si>
  <si>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</si>
  <si>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</si>
  <si>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</si>
  <si>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</si>
  <si>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</si>
  <si>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</si>
  <si>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</si>
  <si>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</si>
  <si>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</si>
  <si>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</si>
  <si>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</si>
  <si>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</si>
  <si>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</si>
  <si>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</si>
  <si>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</si>
  <si>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</si>
  <si>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</si>
  <si>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</si>
  <si>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</si>
  <si>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</si>
  <si>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</si>
  <si>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</si>
  <si>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</si>
  <si>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</si>
  <si>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</si>
  <si>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</si>
  <si>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</si>
  <si>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</si>
  <si>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</si>
  <si>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</si>
  <si>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</si>
  <si>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</si>
  <si>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</si>
  <si>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</si>
  <si>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</si>
  <si>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</si>
  <si>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</si>
  <si>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</si>
  <si>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</si>
  <si>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</si>
  <si>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</si>
  <si>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</si>
  <si>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</si>
  <si>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</si>
  <si>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</si>
  <si>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</si>
  <si>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</si>
  <si>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</si>
  <si>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</si>
  <si>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</si>
  <si>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</si>
  <si>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</si>
  <si>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</si>
  <si>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</si>
  <si>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</si>
  <si>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</si>
  <si>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</si>
  <si>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</si>
  <si>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</si>
  <si>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</si>
  <si>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</si>
  <si>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</si>
  <si>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</si>
  <si>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</si>
  <si>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</si>
  <si>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</si>
  <si>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</si>
  <si>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</si>
  <si>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</si>
  <si>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</si>
  <si>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</si>
  <si>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</si>
  <si>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</si>
  <si>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</si>
  <si>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</si>
  <si>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</si>
  <si>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</si>
  <si>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</si>
  <si>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</si>
  <si>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</si>
  <si>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</si>
  <si>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</si>
  <si>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</si>
  <si>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</si>
  <si>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</si>
  <si>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</si>
  <si>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</si>
  <si>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</si>
  <si>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</si>
  <si>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</si>
  <si>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</si>
  <si>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</si>
  <si>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</si>
  <si>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</si>
  <si>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</si>
  <si>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</si>
  <si>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</si>
  <si>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</si>
  <si>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</si>
  <si>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</si>
  <si>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</si>
  <si>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</si>
  <si>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</si>
  <si>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</si>
  <si>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</si>
  <si>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</si>
  <si>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</si>
  <si>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</si>
  <si>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</si>
  <si>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</si>
  <si>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</si>
  <si>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</si>
  <si>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</si>
  <si>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</si>
  <si>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</si>
  <si>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</si>
  <si>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</si>
  <si>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</si>
  <si>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</si>
  <si>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</si>
  <si>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</si>
  <si>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</si>
  <si>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</si>
  <si>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</si>
  <si>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</si>
  <si>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</si>
  <si>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</si>
  <si>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</si>
  <si>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</si>
  <si>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</si>
  <si>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</si>
  <si>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</si>
  <si>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</si>
  <si>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</si>
  <si>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</si>
  <si>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</si>
  <si>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</si>
  <si>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</si>
  <si>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</si>
  <si>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</si>
  <si>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</si>
  <si>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</si>
  <si>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</si>
  <si>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</si>
  <si>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</si>
  <si>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</si>
  <si>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</si>
  <si>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</si>
  <si>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</si>
  <si>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</si>
  <si>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</si>
  <si>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</si>
  <si>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</si>
  <si>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</si>
  <si>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</si>
  <si>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</si>
  <si>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</si>
  <si>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</si>
  <si>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</si>
  <si>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</si>
  <si>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</si>
  <si>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</si>
  <si>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</si>
  <si>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</si>
  <si>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</si>
  <si>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</si>
  <si>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</si>
  <si>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</si>
  <si>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</si>
  <si>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</si>
  <si>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</si>
  <si>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</si>
  <si>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</si>
  <si>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</si>
  <si>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</si>
  <si>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</si>
  <si>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</si>
  <si>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</si>
  <si>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</si>
  <si>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</si>
  <si>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</si>
  <si>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</si>
  <si>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</si>
  <si>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</si>
  <si>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</si>
  <si>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</si>
  <si>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</si>
  <si>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</si>
  <si>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</si>
  <si>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</si>
  <si>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</si>
  <si>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</si>
  <si>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</si>
  <si>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</si>
  <si>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</si>
  <si>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</si>
  <si>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</si>
  <si>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</si>
  <si>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</si>
  <si>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</si>
  <si>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</si>
  <si>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</si>
  <si>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</si>
  <si>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</si>
  <si>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</si>
  <si>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</si>
  <si>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</si>
  <si>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</si>
  <si>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</si>
  <si>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</si>
  <si>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</si>
  <si>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</si>
  <si>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</si>
  <si>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</si>
  <si>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</si>
  <si>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</si>
  <si>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</si>
  <si>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</si>
  <si>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</si>
  <si>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</si>
  <si>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</si>
  <si>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</si>
  <si>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</si>
  <si>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</si>
  <si>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</si>
  <si>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</si>
  <si>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</si>
  <si>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</si>
  <si>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</si>
  <si>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</si>
  <si>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</si>
  <si>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</si>
  <si>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</si>
  <si>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</si>
  <si>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</si>
  <si>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</si>
  <si>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</si>
  <si>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</si>
  <si>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</si>
  <si>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</si>
  <si>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</si>
  <si>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</si>
  <si>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</si>
  <si>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</si>
  <si>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</si>
  <si>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</si>
  <si>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</si>
  <si>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</si>
  <si>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</si>
  <si>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</si>
  <si>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</si>
  <si>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</si>
  <si>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</si>
  <si>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</si>
  <si>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</si>
  <si>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</si>
  <si>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</si>
  <si>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</si>
  <si>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</si>
  <si>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</si>
  <si>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</si>
  <si>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</si>
  <si>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</si>
  <si>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</si>
  <si>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</si>
  <si>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</si>
  <si>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</si>
  <si>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</si>
  <si>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</si>
  <si>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</si>
  <si>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</si>
  <si>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</si>
  <si>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</si>
  <si>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</si>
  <si>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</si>
  <si>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</si>
  <si>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</si>
  <si>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</si>
  <si>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</si>
  <si>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</si>
  <si>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</si>
  <si>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</si>
  <si>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</si>
  <si>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</si>
  <si>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</si>
  <si>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</si>
  <si>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</si>
  <si>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</si>
  <si>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</si>
  <si>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</si>
  <si>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</si>
  <si>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</si>
  <si>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</si>
  <si>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</si>
  <si>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</si>
  <si>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</si>
  <si>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</si>
  <si>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</si>
  <si>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</si>
  <si>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</si>
  <si>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</si>
  <si>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</si>
  <si>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</si>
  <si>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</si>
  <si>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</si>
  <si>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</si>
  <si>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</si>
  <si>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</si>
  <si>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</si>
  <si>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</si>
  <si>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</si>
  <si>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</si>
  <si>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</si>
  <si>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</si>
  <si>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</si>
  <si>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</si>
  <si>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</si>
  <si>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</si>
  <si>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</si>
  <si>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</si>
  <si>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</si>
  <si>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</si>
  <si>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</si>
  <si>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</si>
  <si>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</si>
  <si>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</si>
  <si>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</si>
  <si>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</si>
  <si>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</si>
  <si>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</si>
  <si>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</si>
  <si>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</si>
  <si>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</si>
  <si>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</si>
  <si>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</si>
  <si>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</si>
  <si>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</si>
  <si>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</si>
  <si>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</si>
  <si>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</si>
  <si>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</si>
  <si>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</si>
  <si>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</si>
  <si>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</si>
  <si>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</si>
  <si>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</si>
  <si>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</si>
  <si>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</si>
  <si>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</si>
  <si>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</si>
  <si>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</si>
  <si>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</si>
  <si>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</si>
  <si>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</si>
  <si>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</si>
  <si>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</si>
  <si>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</si>
  <si>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</si>
  <si>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</si>
  <si>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</si>
  <si>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</si>
  <si>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</si>
  <si>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</si>
  <si>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</si>
  <si>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</si>
  <si>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</si>
  <si>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</si>
  <si>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</si>
  <si>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</si>
  <si>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</si>
  <si>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</si>
  <si>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</si>
  <si>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</si>
  <si>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</si>
  <si>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</si>
  <si>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</si>
  <si>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</si>
  <si>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</si>
  <si>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</si>
  <si>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</si>
  <si>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</si>
  <si>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</si>
  <si>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</si>
  <si>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</si>
  <si>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</si>
  <si>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</si>
  <si>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</si>
  <si>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</si>
  <si>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</si>
  <si>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</si>
  <si>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</si>
  <si>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</si>
  <si>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</si>
  <si>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</si>
  <si>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</si>
  <si>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</si>
  <si>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</si>
  <si>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</si>
  <si>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</si>
  <si>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</si>
  <si>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</si>
  <si>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</si>
  <si>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</si>
  <si>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</si>
  <si>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</si>
  <si>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</si>
  <si>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</si>
  <si>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</si>
  <si>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</si>
  <si>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</si>
  <si>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</si>
  <si>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</si>
  <si>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</si>
  <si>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</si>
  <si>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</si>
  <si>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</si>
  <si>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</si>
  <si>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</si>
  <si>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</si>
  <si>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</si>
  <si>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</si>
  <si>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</si>
  <si>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</si>
  <si>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</si>
  <si>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</si>
  <si>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</si>
  <si>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</si>
  <si>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</si>
  <si>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</si>
  <si>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</si>
  <si>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</si>
  <si>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</si>
  <si>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</si>
  <si>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</si>
  <si>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</si>
  <si>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</si>
  <si>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</si>
  <si>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</si>
  <si>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</si>
  <si>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</si>
  <si>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</si>
  <si>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</si>
  <si>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</si>
  <si>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</si>
  <si>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</si>
  <si>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</si>
  <si>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</si>
  <si>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</si>
  <si>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</si>
  <si>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</si>
  <si>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</si>
  <si>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</si>
  <si>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</si>
  <si>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</si>
  <si>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</si>
  <si>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</si>
  <si>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</si>
  <si>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</si>
  <si>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</si>
  <si>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</si>
  <si>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</si>
  <si>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</si>
  <si>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</si>
  <si>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</si>
  <si>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</si>
  <si>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</si>
  <si>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</si>
  <si>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</si>
  <si>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</si>
  <si>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</si>
  <si>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</si>
  <si>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</si>
  <si>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</si>
  <si>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</si>
  <si>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</si>
  <si>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</si>
  <si>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</si>
  <si>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</si>
  <si>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</si>
  <si>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</si>
  <si>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</si>
  <si>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</si>
  <si>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</si>
  <si>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</si>
  <si>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</si>
  <si>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</si>
  <si>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</si>
  <si>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</si>
  <si>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</si>
  <si>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</si>
  <si>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</si>
  <si>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</si>
  <si>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</si>
  <si>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</si>
  <si>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</si>
  <si>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</si>
  <si>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</si>
  <si>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</si>
  <si>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</si>
  <si>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</si>
  <si>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</si>
  <si>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</si>
  <si>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</si>
  <si>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</si>
  <si>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</si>
  <si>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</si>
  <si>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</si>
  <si>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</si>
  <si>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</si>
  <si>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</si>
  <si>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</si>
  <si>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</si>
  <si>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</si>
  <si>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</si>
  <si>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</si>
  <si>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</si>
  <si>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</si>
  <si>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</si>
  <si>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</si>
  <si>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</si>
  <si>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</si>
  <si>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</si>
  <si>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</si>
  <si>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</si>
  <si>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</si>
  <si>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</si>
  <si>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</si>
  <si>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</si>
  <si>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</si>
  <si>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</si>
  <si>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</si>
  <si>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</si>
  <si>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</si>
  <si>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</si>
  <si>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</si>
  <si>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</si>
  <si>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</si>
  <si>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</si>
  <si>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</si>
  <si>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</si>
  <si>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</si>
  <si>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</si>
  <si>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</si>
  <si>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</si>
  <si>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</si>
  <si>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</si>
  <si>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</si>
  <si>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</si>
  <si>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</si>
  <si>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</si>
  <si>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</si>
  <si>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</si>
  <si>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</si>
  <si>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</si>
  <si>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</si>
  <si>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</si>
  <si>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</si>
  <si>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</si>
  <si>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</si>
  <si>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</si>
  <si>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</si>
  <si>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</si>
  <si>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</si>
  <si>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</si>
  <si>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</si>
  <si>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</si>
  <si>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</si>
  <si>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</si>
  <si>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</si>
  <si>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</si>
  <si>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</si>
  <si>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</si>
  <si>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</si>
  <si>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</si>
  <si>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</si>
  <si>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</si>
  <si>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</si>
  <si>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</si>
  <si>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</si>
  <si>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</si>
  <si>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</si>
  <si>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</si>
  <si>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</si>
  <si>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</si>
  <si>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</si>
  <si>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</si>
  <si>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</si>
  <si>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</si>
  <si>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</si>
  <si>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</si>
  <si>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</si>
  <si>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</si>
  <si>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</si>
  <si>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</si>
  <si>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</si>
  <si>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</si>
  <si>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</si>
  <si>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</si>
  <si>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</si>
  <si>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</si>
  <si>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</si>
  <si>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</si>
  <si>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</si>
  <si>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</si>
  <si>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</si>
  <si>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</si>
  <si>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</si>
  <si>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</si>
  <si>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</si>
  <si>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</si>
  <si>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</si>
  <si>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</si>
  <si>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</si>
  <si>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</si>
  <si>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</si>
  <si>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</si>
  <si>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</si>
  <si>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</si>
  <si>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</si>
  <si>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</si>
  <si>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</si>
  <si>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</si>
  <si>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</si>
  <si>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</si>
  <si>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</si>
  <si>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</si>
  <si>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</si>
  <si>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</si>
  <si>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</si>
  <si>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</si>
  <si>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</si>
  <si>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</si>
  <si>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</si>
  <si>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</si>
  <si>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</si>
  <si>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</si>
  <si>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</si>
  <si>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</si>
  <si>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</si>
  <si>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</si>
  <si>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</si>
  <si>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</si>
  <si>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</si>
  <si>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</si>
  <si>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</si>
  <si>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</si>
  <si>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</si>
  <si>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</si>
  <si>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</si>
  <si>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</si>
  <si>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</si>
  <si>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</si>
  <si>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</si>
  <si>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</si>
  <si>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</si>
  <si>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</si>
  <si>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</si>
  <si>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</si>
  <si>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</si>
  <si>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</si>
  <si>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</si>
  <si>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</si>
  <si>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</si>
  <si>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</si>
  <si>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</si>
  <si>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</si>
  <si>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</si>
  <si>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</si>
  <si>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</si>
  <si>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</si>
  <si>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</si>
  <si>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</si>
  <si>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</si>
  <si>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</si>
  <si>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</si>
  <si>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</si>
  <si>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</si>
  <si>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</si>
  <si>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</si>
  <si>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</si>
  <si>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</si>
  <si>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</si>
  <si>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</si>
  <si>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</si>
  <si>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</si>
  <si>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</si>
  <si>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</si>
  <si>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</si>
  <si>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</si>
  <si>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</si>
  <si>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</si>
  <si>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</si>
  <si>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</si>
  <si>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</si>
  <si>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</si>
  <si>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</si>
  <si>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</si>
  <si>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</si>
  <si>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</si>
  <si>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</si>
  <si>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</si>
  <si>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</si>
  <si>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</si>
  <si>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</si>
  <si>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</si>
  <si>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</si>
  <si>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</si>
  <si>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</si>
  <si>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</si>
  <si>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</si>
  <si>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</si>
  <si>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</si>
  <si>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</si>
  <si>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</si>
  <si>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</si>
  <si>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</si>
  <si>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</si>
  <si>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</si>
  <si>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</si>
  <si>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</si>
  <si>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</si>
  <si>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</si>
  <si>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</si>
  <si>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</si>
  <si>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</si>
  <si>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</si>
  <si>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</si>
  <si>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</si>
  <si>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</si>
  <si>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</si>
  <si>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</si>
  <si>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</si>
  <si>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</si>
  <si>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</si>
  <si>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</si>
  <si>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</si>
  <si>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</si>
  <si>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</si>
  <si>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</si>
  <si>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</si>
  <si>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</si>
  <si>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</si>
  <si>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</si>
  <si>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</si>
  <si>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</si>
  <si>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</si>
  <si>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</si>
  <si>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</si>
  <si>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</si>
  <si>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</si>
  <si>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</si>
  <si>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</si>
  <si>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</si>
  <si>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</si>
  <si>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</si>
  <si>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</si>
  <si>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</si>
  <si>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</si>
  <si>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</si>
  <si>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</si>
  <si>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</si>
  <si>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</si>
  <si>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</si>
  <si>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</si>
  <si>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</si>
  <si>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</si>
  <si>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</si>
  <si>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</si>
  <si>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</si>
  <si>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</si>
  <si>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</si>
  <si>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</si>
  <si>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</si>
  <si>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</si>
  <si>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</si>
  <si>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</si>
  <si>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</si>
  <si>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</si>
  <si>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</si>
  <si>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</si>
  <si>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</si>
  <si>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</si>
  <si>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</si>
  <si>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</si>
  <si>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</si>
  <si>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</si>
  <si>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</si>
  <si>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</si>
  <si>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</si>
  <si>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</si>
  <si>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</si>
  <si>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</si>
  <si>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</si>
  <si>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</si>
  <si>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</si>
  <si>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</si>
  <si>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</si>
  <si>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</si>
  <si>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</si>
  <si>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</si>
  <si>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</si>
  <si>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</si>
  <si>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</si>
  <si>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</si>
  <si>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</si>
  <si>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</si>
  <si>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</si>
  <si>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</si>
  <si>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</si>
  <si>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</si>
  <si>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</si>
  <si>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</si>
  <si>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</si>
  <si>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</si>
  <si>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</si>
  <si>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</si>
  <si>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</si>
  <si>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</si>
  <si>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</si>
  <si>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</si>
  <si>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</si>
  <si>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</si>
  <si>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</si>
  <si>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</si>
  <si>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</si>
  <si>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</si>
  <si>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</si>
  <si>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</si>
  <si>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</si>
  <si>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</si>
  <si>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</si>
  <si>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</si>
  <si>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</si>
  <si>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</si>
  <si>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</si>
  <si>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</si>
  <si>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</si>
  <si>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</si>
  <si>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</si>
  <si>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</si>
  <si>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</si>
  <si>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</si>
  <si>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</si>
  <si>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</si>
  <si>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</si>
  <si>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</si>
  <si>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</si>
  <si>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</si>
  <si>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</si>
  <si>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</si>
  <si>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</si>
  <si>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</si>
  <si>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</si>
  <si>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</si>
  <si>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</si>
  <si>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</si>
  <si>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</si>
  <si>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</si>
  <si>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</si>
  <si>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</si>
  <si>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</si>
  <si>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</si>
  <si>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</si>
  <si>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</si>
  <si>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</si>
  <si>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</si>
  <si>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</si>
  <si>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</si>
  <si>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</si>
  <si>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</si>
  <si>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</si>
  <si>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</si>
  <si>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</si>
  <si>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</si>
  <si>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</si>
  <si>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</si>
  <si>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</si>
  <si>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</si>
  <si>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</si>
  <si>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</si>
  <si>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</si>
  <si>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</si>
  <si>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</si>
  <si>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</si>
  <si>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</si>
  <si>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</si>
  <si>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</si>
  <si>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</si>
  <si>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</si>
  <si>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</si>
  <si>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</si>
  <si>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</si>
  <si>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</si>
  <si>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</si>
  <si>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</si>
  <si>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</si>
  <si>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</si>
  <si>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</si>
  <si>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</si>
  <si>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</si>
  <si>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</si>
  <si>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</si>
  <si>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</si>
  <si>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</si>
  <si>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</si>
  <si>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</si>
  <si>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</si>
  <si>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</si>
  <si>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</si>
  <si>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</si>
  <si>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</si>
  <si>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</si>
  <si>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</si>
  <si>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</si>
  <si>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</si>
  <si>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</si>
  <si>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</si>
  <si>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</si>
  <si>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</si>
  <si>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</si>
  <si>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</si>
  <si>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</si>
  <si>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</si>
  <si>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</si>
  <si>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</si>
  <si>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</si>
  <si>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</si>
  <si>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</si>
  <si>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</si>
  <si>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</si>
  <si>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</si>
  <si>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</si>
  <si>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</si>
  <si>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</si>
  <si>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</si>
  <si>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</si>
  <si>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</si>
  <si>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</si>
  <si>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</si>
  <si>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</si>
  <si>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</si>
  <si>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</si>
  <si>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</si>
  <si>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</si>
  <si>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</si>
  <si>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</si>
  <si>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</si>
  <si>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</si>
  <si>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</si>
  <si>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</si>
  <si>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</si>
  <si>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</si>
  <si>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</si>
  <si>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</si>
  <si>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</si>
  <si>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</si>
  <si>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</si>
  <si>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</si>
  <si>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</si>
  <si>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</si>
  <si>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</si>
  <si>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</si>
  <si>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</si>
  <si>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</si>
  <si>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</si>
  <si>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</si>
  <si>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</si>
  <si>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</si>
  <si>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</si>
  <si>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</si>
  <si>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</si>
  <si>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</si>
  <si>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</si>
  <si>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</si>
  <si>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</si>
  <si>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</si>
  <si>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</si>
  <si>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</si>
  <si>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</si>
  <si>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</si>
  <si>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</si>
  <si>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</si>
  <si>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</si>
  <si>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</si>
  <si>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</si>
  <si>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</si>
  <si>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</si>
  <si>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</si>
  <si>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</si>
  <si>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</si>
  <si>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</si>
  <si>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</si>
  <si>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</si>
  <si>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</si>
  <si>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</si>
  <si>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</si>
  <si>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</si>
  <si>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</si>
  <si>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</si>
  <si>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</si>
  <si>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</si>
  <si>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</si>
  <si>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</si>
  <si>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</si>
  <si>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</si>
  <si>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</si>
  <si>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</si>
  <si>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</si>
  <si>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</si>
  <si>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</si>
  <si>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</si>
  <si>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</si>
  <si>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</si>
  <si>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</si>
  <si>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</si>
  <si>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</si>
  <si>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</si>
  <si>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</si>
  <si>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</si>
  <si>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</si>
  <si>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</si>
  <si>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</si>
  <si>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</si>
  <si>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</si>
  <si>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</si>
  <si>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</si>
  <si>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</si>
  <si>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</si>
  <si>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</si>
  <si>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</si>
  <si>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</si>
  <si>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</si>
  <si>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</si>
  <si>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</si>
  <si>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</si>
  <si>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</si>
  <si>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</si>
  <si>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</si>
  <si>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</si>
  <si>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</si>
  <si>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</si>
  <si>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</si>
  <si>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</si>
  <si>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</si>
  <si>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</si>
  <si>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</si>
  <si>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</si>
  <si>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</si>
  <si>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</si>
  <si>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</si>
  <si>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</si>
  <si>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</si>
  <si>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</si>
  <si>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</si>
  <si>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</si>
  <si>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</si>
  <si>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</si>
  <si>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</si>
  <si>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</si>
  <si>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</si>
  <si>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</si>
  <si>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</si>
  <si>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</si>
  <si>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</si>
  <si>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</si>
  <si>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</si>
  <si>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</si>
  <si>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</si>
  <si>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</si>
  <si>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</si>
  <si>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</si>
  <si>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</si>
  <si>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</si>
  <si>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</si>
  <si>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</si>
  <si>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</si>
  <si>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</si>
  <si>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</si>
  <si>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</si>
  <si>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</si>
  <si>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</si>
  <si>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</si>
  <si>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</si>
  <si>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</si>
  <si>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</si>
  <si>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</si>
  <si>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</si>
  <si>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</si>
  <si>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</si>
  <si>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</si>
  <si>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</si>
  <si>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</si>
  <si>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</si>
  <si>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</si>
  <si>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</si>
  <si>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</si>
  <si>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</si>
  <si>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</si>
  <si>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</si>
  <si>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</si>
  <si>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</si>
  <si>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</si>
  <si>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</si>
  <si>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</si>
  <si>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</si>
  <si>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</si>
  <si>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</si>
  <si>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</si>
  <si>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</si>
  <si>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</si>
  <si>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</si>
  <si>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</si>
  <si>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</si>
  <si>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</si>
  <si>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</si>
  <si>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</si>
  <si>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</si>
  <si>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</si>
  <si>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</si>
  <si>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</si>
  <si>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</si>
  <si>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</si>
  <si>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</si>
  <si>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</si>
  <si>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</si>
  <si>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</si>
  <si>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</si>
  <si>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</si>
  <si>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</si>
  <si>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</si>
  <si>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</si>
  <si>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</si>
  <si>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</si>
  <si>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</si>
  <si>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</si>
  <si>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</si>
  <si>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</si>
  <si>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</si>
  <si>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</si>
  <si>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</si>
  <si>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</si>
  <si>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</si>
  <si>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</si>
  <si>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</si>
  <si>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</si>
  <si>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</si>
  <si>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</si>
  <si>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</si>
  <si>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</si>
  <si>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</si>
  <si>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</si>
  <si>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</si>
  <si>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</si>
  <si>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</si>
  <si>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</si>
  <si>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</si>
  <si>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</si>
  <si>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</si>
  <si>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</si>
  <si>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</si>
  <si>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</si>
  <si>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</si>
  <si>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</si>
  <si>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</si>
  <si>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</si>
  <si>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</si>
  <si>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</si>
  <si>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</si>
  <si>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</si>
  <si>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</si>
  <si>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</si>
  <si>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</si>
  <si>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</si>
  <si>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</si>
  <si>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</si>
  <si>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</si>
  <si>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</si>
  <si>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</si>
  <si>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</si>
  <si>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</si>
  <si>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</si>
  <si>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</si>
  <si>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</si>
  <si>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</si>
  <si>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</si>
  <si>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</si>
  <si>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</si>
  <si>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</si>
  <si>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</si>
  <si>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</si>
  <si>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</si>
  <si>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</si>
  <si>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</si>
  <si>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</si>
  <si>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</si>
  <si>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</si>
  <si>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</si>
  <si>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</si>
  <si>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</si>
  <si>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</si>
  <si>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</si>
  <si>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</si>
  <si>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</si>
  <si>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</si>
  <si>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</si>
  <si>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</si>
  <si>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</si>
  <si>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</si>
  <si>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</si>
  <si>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</si>
  <si>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</si>
  <si>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</si>
  <si>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</si>
  <si>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</si>
  <si>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</si>
  <si>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</si>
  <si>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</si>
  <si>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</si>
  <si>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</si>
  <si>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</si>
  <si>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</si>
  <si>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</si>
  <si>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</si>
  <si>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</si>
  <si>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</si>
  <si>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</si>
  <si>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</si>
  <si>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</si>
  <si>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</si>
  <si>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</si>
  <si>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</si>
  <si>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</si>
  <si>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</si>
  <si>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</si>
  <si>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</si>
  <si>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</si>
  <si>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</si>
  <si>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</si>
  <si>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</si>
  <si>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</si>
  <si>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</si>
  <si>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</si>
  <si>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</si>
  <si>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</si>
  <si>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</si>
  <si>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</si>
  <si>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</si>
  <si>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</si>
  <si>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</si>
  <si>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</si>
  <si>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</si>
  <si>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</si>
  <si>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</si>
  <si>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</si>
  <si>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</si>
  <si>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</si>
  <si>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</si>
  <si>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</si>
  <si>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</si>
  <si>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</si>
  <si>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</si>
  <si>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</si>
  <si>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</si>
  <si>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</si>
  <si>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</si>
  <si>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</si>
  <si>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</si>
  <si>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</si>
  <si>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</si>
  <si>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</si>
  <si>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</si>
  <si>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</si>
  <si>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</si>
  <si>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</si>
  <si>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</si>
  <si>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</si>
  <si>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</si>
  <si>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</si>
  <si>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</si>
  <si>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</si>
  <si>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</si>
  <si>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</si>
  <si>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</si>
  <si>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</si>
  <si>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</si>
  <si>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</si>
  <si>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</si>
  <si>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</si>
  <si>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</si>
  <si>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</si>
  <si>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</si>
  <si>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</si>
  <si>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</si>
  <si>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</si>
  <si>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</si>
  <si>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</si>
  <si>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</si>
  <si>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</si>
  <si>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</si>
  <si>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</si>
  <si>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</si>
  <si>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</si>
  <si>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</si>
  <si>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</si>
  <si>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</si>
  <si>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</si>
  <si>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</si>
  <si>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</si>
  <si>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</si>
  <si>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</si>
  <si>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</si>
  <si>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</si>
  <si>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</si>
  <si>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</si>
  <si>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</si>
  <si>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</si>
  <si>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</si>
  <si>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</si>
  <si>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</si>
  <si>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</si>
  <si>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</si>
  <si>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</si>
  <si>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</si>
  <si>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</si>
  <si>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</si>
  <si>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</si>
  <si>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</si>
  <si>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</si>
  <si>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</si>
  <si>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</si>
  <si>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</si>
  <si>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</si>
  <si>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</si>
  <si>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</si>
  <si>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</si>
  <si>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</si>
  <si>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</si>
  <si>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</si>
  <si>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</si>
  <si>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</si>
  <si>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</si>
  <si>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</si>
  <si>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</si>
  <si>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</si>
  <si>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</si>
  <si>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</si>
  <si>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</si>
  <si>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</si>
  <si>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</si>
  <si>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</si>
  <si>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</si>
  <si>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</si>
  <si>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</si>
  <si>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</si>
  <si>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</si>
  <si>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</si>
  <si>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</si>
  <si>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</si>
  <si>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</si>
  <si>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</si>
  <si>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</si>
  <si>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</si>
  <si>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</si>
  <si>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</si>
  <si>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</si>
  <si>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</si>
  <si>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</si>
  <si>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</si>
  <si>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</si>
  <si>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</si>
  <si>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</si>
  <si>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</si>
  <si>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</si>
  <si>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</si>
  <si>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</si>
  <si>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</si>
  <si>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</si>
  <si>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</si>
  <si>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</si>
  <si>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</si>
  <si>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</si>
  <si>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</si>
  <si>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</si>
  <si>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</si>
  <si>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</si>
  <si>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</si>
  <si>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</si>
  <si>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</si>
  <si>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</si>
  <si>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</si>
  <si>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</si>
  <si>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</si>
  <si>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</si>
  <si>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</si>
  <si>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</si>
  <si>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</si>
  <si>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</si>
  <si>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</si>
  <si>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</si>
  <si>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</si>
  <si>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</si>
  <si>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</si>
  <si>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</si>
  <si>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</si>
  <si>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</si>
  <si>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</si>
  <si>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</si>
  <si>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</si>
  <si>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</si>
  <si>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</si>
  <si>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</si>
  <si>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</si>
  <si>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</si>
  <si>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</si>
  <si>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</si>
  <si>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</si>
  <si>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</si>
  <si>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</si>
  <si>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</si>
  <si>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</si>
  <si>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</si>
  <si>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</si>
  <si>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</si>
  <si>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</si>
  <si>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</si>
  <si>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</si>
  <si>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</si>
  <si>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</si>
  <si>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</si>
  <si>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</si>
  <si>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</si>
  <si>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</si>
  <si>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</si>
  <si>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</si>
  <si>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</si>
  <si>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</si>
  <si>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</si>
  <si>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</si>
  <si>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</si>
  <si>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</si>
  <si>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</si>
  <si>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</si>
  <si>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</si>
  <si>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</si>
  <si>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</si>
  <si>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</si>
  <si>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</si>
  <si>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</si>
  <si>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</si>
  <si>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</si>
  <si>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</si>
  <si>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</si>
  <si>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</si>
  <si>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</si>
  <si>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</si>
  <si>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</si>
  <si>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</si>
  <si>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</si>
  <si>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</si>
  <si>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</si>
  <si>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</si>
  <si>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</si>
  <si>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</si>
  <si>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</si>
  <si>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</si>
  <si>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</si>
  <si>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</si>
  <si>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</si>
  <si>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</si>
  <si>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</si>
  <si>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</si>
  <si>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</si>
  <si>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</si>
  <si>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</si>
  <si>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</si>
  <si>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</si>
  <si>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</si>
  <si>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</si>
  <si>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</si>
  <si>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</si>
  <si>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</si>
  <si>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</si>
  <si>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</si>
  <si>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</si>
  <si>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</si>
  <si>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</si>
  <si>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</si>
  <si>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</si>
  <si>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</si>
  <si>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</si>
  <si>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</si>
  <si>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</si>
  <si>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</si>
  <si>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</si>
  <si>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</si>
  <si>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</si>
  <si>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</si>
  <si>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</si>
  <si>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</si>
  <si>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</si>
  <si>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</si>
  <si>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</si>
  <si>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</si>
  <si>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</si>
  <si>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</si>
  <si>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</si>
  <si>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</si>
  <si>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</si>
  <si>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</si>
  <si>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</si>
  <si>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</si>
  <si>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</si>
  <si>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</si>
  <si>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</si>
  <si>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</si>
  <si>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</si>
  <si>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</si>
  <si>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</si>
  <si>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</si>
  <si>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</si>
  <si>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</si>
  <si>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</si>
  <si>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</si>
  <si>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</si>
  <si>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</si>
  <si>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</si>
  <si>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</si>
  <si>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</si>
  <si>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</si>
  <si>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</si>
  <si>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</si>
  <si>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</si>
  <si>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</si>
  <si>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</si>
  <si>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</si>
  <si>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</si>
  <si>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</si>
  <si>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</si>
  <si>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</si>
  <si>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</si>
  <si>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</si>
  <si>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</si>
  <si>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</si>
  <si>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</si>
  <si>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</si>
  <si>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</si>
  <si>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</si>
  <si>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</si>
  <si>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</si>
  <si>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</si>
  <si>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</si>
  <si>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</si>
  <si>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</si>
  <si>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</si>
  <si>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</si>
  <si>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</si>
  <si>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</si>
  <si>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</si>
  <si>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</si>
  <si>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</si>
  <si>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</si>
  <si>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</si>
  <si>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</si>
  <si>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</si>
  <si>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</si>
  <si>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</si>
  <si>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</si>
  <si>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</si>
  <si>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</si>
  <si>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</si>
  <si>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</si>
  <si>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</si>
  <si>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</si>
  <si>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</si>
  <si>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</si>
  <si>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</si>
  <si>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</si>
  <si>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</si>
  <si>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</si>
  <si>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</si>
  <si>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</si>
  <si>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</si>
  <si>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</si>
  <si>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</si>
  <si>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</si>
  <si>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</si>
  <si>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</si>
  <si>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</si>
  <si>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</si>
  <si>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</si>
  <si>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</si>
  <si>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</si>
  <si>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</si>
  <si>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</si>
  <si>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</si>
  <si>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</si>
  <si>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</si>
  <si>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</si>
  <si>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</si>
  <si>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</si>
  <si>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</si>
  <si>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</si>
  <si>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</si>
  <si>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</si>
  <si>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</si>
  <si>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</si>
  <si>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</si>
  <si>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</si>
  <si>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</si>
  <si>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</si>
  <si>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</si>
  <si>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</si>
  <si>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</si>
  <si>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</si>
  <si>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</si>
  <si>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</si>
  <si>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</si>
  <si>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</si>
  <si>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</si>
  <si>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</si>
  <si>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</si>
  <si>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</si>
  <si>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</si>
  <si>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</si>
  <si>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</si>
  <si>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</si>
  <si>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</si>
  <si>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</si>
  <si>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</si>
  <si>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</si>
  <si>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</si>
  <si>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</si>
  <si>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</si>
  <si>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</si>
  <si>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</si>
  <si>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</si>
  <si>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</si>
  <si>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</si>
  <si>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</si>
  <si>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</si>
  <si>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</si>
  <si>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</si>
  <si>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</si>
  <si>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</si>
  <si>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</si>
  <si>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</si>
  <si>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</si>
  <si>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</si>
  <si>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</si>
  <si>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</si>
  <si>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</si>
  <si>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</si>
  <si>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</si>
  <si>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</si>
  <si>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</si>
  <si>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</si>
  <si>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</si>
  <si>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</si>
  <si>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</si>
  <si>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</si>
  <si>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</si>
  <si>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</si>
  <si>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</si>
  <si>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</si>
  <si>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</si>
  <si>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</si>
  <si>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</si>
  <si>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</si>
  <si>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</si>
  <si>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</si>
  <si>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</si>
  <si>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</si>
  <si>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</si>
  <si>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</si>
  <si>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</si>
  <si>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</si>
  <si>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</si>
  <si>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</si>
  <si>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</si>
  <si>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</si>
  <si>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</si>
  <si>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</si>
  <si>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</si>
  <si>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</si>
  <si>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</si>
  <si>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</si>
  <si>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</si>
  <si>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</si>
  <si>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</si>
  <si>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</si>
  <si>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</si>
  <si>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</si>
  <si>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</si>
  <si>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</si>
  <si>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</si>
  <si>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</si>
  <si>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</si>
  <si>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</si>
  <si>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</si>
  <si>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</si>
  <si>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</si>
  <si>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</si>
  <si>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</si>
  <si>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</si>
  <si>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</si>
  <si>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</si>
  <si>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</si>
  <si>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</si>
  <si>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</si>
  <si>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</si>
  <si>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</si>
  <si>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</si>
  <si>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</si>
  <si>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</si>
  <si>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</si>
  <si>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</si>
  <si>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</si>
  <si>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</si>
  <si>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</si>
  <si>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</si>
  <si>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</si>
  <si>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</si>
  <si>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</si>
  <si>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</si>
  <si>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</si>
  <si>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</si>
  <si>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</si>
  <si>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</si>
  <si>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</si>
  <si>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</si>
  <si>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</si>
  <si>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</si>
  <si>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</si>
  <si>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</si>
  <si>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</si>
  <si>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</si>
  <si>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</si>
  <si>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</si>
  <si>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</si>
  <si>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</si>
  <si>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</si>
  <si>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</si>
  <si>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</si>
  <si>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</si>
  <si>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</si>
  <si>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</si>
  <si>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</si>
  <si>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</si>
  <si>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</si>
  <si>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</si>
  <si>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</si>
  <si>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</si>
  <si>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</si>
  <si>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</si>
  <si>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</si>
  <si>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</si>
  <si>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</si>
  <si>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</si>
  <si>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</si>
  <si>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</si>
  <si>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</si>
  <si>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</si>
  <si>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</si>
  <si>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</si>
  <si>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</si>
  <si>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</si>
  <si>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</si>
  <si>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</si>
  <si>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</si>
  <si>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</si>
  <si>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</si>
  <si>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</si>
  <si>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</si>
  <si>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</si>
  <si>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</si>
  <si>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</si>
  <si>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</si>
  <si>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</si>
  <si>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</si>
  <si>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</si>
  <si>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</si>
  <si>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</si>
  <si>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</si>
  <si>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</si>
  <si>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</si>
  <si>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</si>
  <si>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</si>
  <si>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</si>
  <si>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</si>
  <si>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</si>
  <si>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</si>
  <si>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</si>
  <si>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</si>
  <si>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</si>
  <si>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</si>
  <si>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</si>
  <si>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</si>
  <si>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</si>
  <si>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</si>
  <si>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</si>
  <si>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</si>
  <si>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</si>
  <si>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</si>
  <si>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</si>
  <si>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</si>
  <si>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</si>
  <si>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</si>
  <si>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</si>
  <si>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</si>
  <si>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</si>
  <si>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</si>
  <si>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</si>
  <si>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</si>
  <si>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</si>
  <si>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</si>
  <si>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</si>
  <si>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</si>
  <si>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</si>
  <si>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</si>
  <si>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</si>
  <si>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</si>
  <si>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</si>
  <si>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</si>
  <si>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</si>
  <si>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</si>
  <si>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</si>
  <si>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</si>
  <si>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</si>
  <si>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</si>
  <si>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</si>
  <si>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</si>
  <si>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</si>
  <si>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</si>
  <si>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</si>
  <si>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</si>
  <si>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</si>
  <si>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</si>
  <si>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</si>
  <si>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</si>
  <si>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</si>
  <si>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</si>
  <si>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</si>
  <si>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</si>
  <si>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</si>
  <si>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</si>
  <si>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</si>
  <si>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</si>
  <si>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</si>
  <si>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</si>
  <si>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</si>
  <si>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</si>
  <si>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</si>
  <si>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</si>
  <si>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</si>
  <si>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</si>
  <si>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</si>
  <si>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</si>
  <si>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</si>
  <si>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</si>
  <si>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</si>
  <si>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</si>
  <si>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</si>
  <si>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</si>
  <si>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</si>
  <si>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</si>
  <si>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Count of category &amp; sub-category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</si>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</sst>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A010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0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627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7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7-2D41-9FDD-5DD9E73084A6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27-2D41-9FDD-5DD9E73084A6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27-2D41-9FDD-5DD9E73084A6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27-2D41-9FDD-5DD9E730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8336927"/>
        <c:axId val="478338575"/>
      </c:barChart>
      <c:catAx>
        <c:axId val="4783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38575"/>
        <c:crosses val="autoZero"/>
        <c:auto val="1"/>
        <c:lblAlgn val="ctr"/>
        <c:lblOffset val="100"/>
        <c:noMultiLvlLbl val="0"/>
      </c:catAx>
      <c:valAx>
        <c:axId val="4783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D-5549-84D1-46FFB680C777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1D-5549-84D1-46FFB680C777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1D-5549-84D1-46FFB680C777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1D-5549-84D1-46FFB680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6532976"/>
        <c:axId val="606534624"/>
      </c:barChart>
      <c:catAx>
        <c:axId val="6065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34624"/>
        <c:crosses val="autoZero"/>
        <c:auto val="1"/>
        <c:lblAlgn val="ctr"/>
        <c:lblOffset val="100"/>
        <c:noMultiLvlLbl val="0"/>
      </c:catAx>
      <c:valAx>
        <c:axId val="6065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[CrowdfundingBook.xlsx]Crowdfunding by Year!PivotTable8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'Crowdfunding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B-114C-923C-F9904BDF2A64}"/>
            </c:ext>
          </c:extLst>
        </c:ser>
        <c:ser>
          <c:idx val="1"/>
          <c:order val="1"/>
          <c:tx>
            <c:strRef>
              <c:f>'Crowdfunding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'Crowdfunding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90-A44B-80DF-C1A6D10C6326}"/>
            </c:ext>
          </c:extLst>
        </c:ser>
        <c:ser>
          <c:idx val="2"/>
          <c:order val="2"/>
          <c:tx>
            <c:strRef>
              <c:f>'Crowdfunding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'Crowdfunding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90-A44B-80DF-C1A6D10C6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333232"/>
        <c:axId val="664334880"/>
      </c:lineChart>
      <c:catAx>
        <c:axId val="6643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4880"/>
        <c:crosses val="autoZero"/>
        <c:auto val="1"/>
        <c:lblAlgn val="ctr"/>
        <c:lblOffset val="100"/>
        <c:noMultiLvlLbl val="0"/>
      </c:catAx>
      <c:valAx>
        <c:axId val="6643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133350</xdr:rowOff>
    </xdr:from>
    <xdr:to>
      <xdr:col>10</xdr:col>
      <xdr:colOff>1473200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AF173-BA79-3DA5-A14C-2C931606C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5</xdr:row>
      <xdr:rowOff>196850</xdr:rowOff>
    </xdr:from>
    <xdr:to>
      <xdr:col>12</xdr:col>
      <xdr:colOff>25400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E89F3-C47E-4A7D-613D-7B95CDB2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12700</xdr:rowOff>
    </xdr:from>
    <xdr:to>
      <xdr:col>10</xdr:col>
      <xdr:colOff>711200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81BF3-133A-88DF-3139-AAEB2E8DA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Shaw" refreshedDate="44761.420640277778" createdVersion="8" refreshedVersion="8" minRefreshableVersion="3" recordCount="1000" xr:uid="{82907406-7463-194F-B745-B350C7EF4CF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Shaw" refreshedDate="44761.420640393517" createdVersion="8" refreshedVersion="8" minRefreshableVersion="3" recordCount="1001" xr:uid="{93767BF9-AF6B-1644-A7EA-EBF470F035A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CEF2F-CB82-B342-A355-185DD5AED894}" name="PivotTable3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ategory &amp; sub-category" fld="1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5146C-4A62-304E-AFB8-84773943FEAB}" name="PivotTable4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category &amp; sub-category" fld="15" subtotal="count" baseField="0" baseItem="0"/>
  </dataFields>
  <chartFormats count="5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7E9AC-50B7-A347-A549-6D2CD7713953}" name="PivotTable8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B986-953B-824A-914C-E087F1A0186E}">
  <sheetPr codeName="Sheet1"/>
  <dimension ref="A1:F14"/>
  <sheetViews>
    <sheetView workbookViewId="0">
      <selection activeCell="B5" sqref="B5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9.1640625" bestFit="1" customWidth="1"/>
    <col min="9" max="9" width="14.6640625" bestFit="1" customWidth="1"/>
    <col min="10" max="10" width="34" bestFit="1" customWidth="1"/>
    <col min="11" max="11" width="19.5" bestFit="1" customWidth="1"/>
  </cols>
  <sheetData>
    <row r="1" spans="1:6" x14ac:dyDescent="0.2">
      <c r="A1" s="8" t="s">
        <v>6</v>
      </c>
      <c r="B1" t="s">
        <v>2071</v>
      </c>
    </row>
    <row r="3" spans="1:6" x14ac:dyDescent="0.2">
      <c r="A3" s="8" t="s">
        <v>2070</v>
      </c>
      <c r="B3" s="8" t="s">
        <v>2066</v>
      </c>
    </row>
    <row r="4" spans="1:6" x14ac:dyDescent="0.2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9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9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9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9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9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C9A7-E4E1-D448-8DDE-08CBD25DF02E}">
  <sheetPr codeName="Sheet2"/>
  <dimension ref="A1:F30"/>
  <sheetViews>
    <sheetView workbookViewId="0">
      <selection activeCell="A3" sqref="A3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9.1640625" bestFit="1" customWidth="1"/>
    <col min="8" max="8" width="21.83203125" bestFit="1" customWidth="1"/>
    <col min="9" max="9" width="29.1640625" bestFit="1" customWidth="1"/>
    <col min="10" max="10" width="26.6640625" bestFit="1" customWidth="1"/>
    <col min="11" max="11" width="34" bestFit="1" customWidth="1"/>
    <col min="12" max="12" width="21.83203125" bestFit="1" customWidth="1"/>
    <col min="13" max="13" width="29.1640625" bestFit="1" customWidth="1"/>
    <col min="14" max="14" width="19.5" bestFit="1" customWidth="1"/>
    <col min="15" max="15" width="26.6640625" bestFit="1" customWidth="1"/>
    <col min="16" max="16" width="34" bestFit="1" customWidth="1"/>
  </cols>
  <sheetData>
    <row r="1" spans="1:6" x14ac:dyDescent="0.2">
      <c r="A1" s="8" t="s">
        <v>6</v>
      </c>
      <c r="B1" t="s">
        <v>2071</v>
      </c>
    </row>
    <row r="2" spans="1:6" x14ac:dyDescent="0.2">
      <c r="A2" s="8" t="s">
        <v>2031</v>
      </c>
      <c r="B2" t="s">
        <v>2071</v>
      </c>
    </row>
    <row r="4" spans="1:6" x14ac:dyDescent="0.2">
      <c r="A4" s="8" t="s">
        <v>2070</v>
      </c>
      <c r="B4" s="8" t="s">
        <v>2066</v>
      </c>
    </row>
    <row r="5" spans="1:6" x14ac:dyDescent="0.2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D794-E524-8C4C-B25D-3A5F5868F3E7}">
  <sheetPr codeName="Sheet3"/>
  <dimension ref="A1:E18"/>
  <sheetViews>
    <sheetView workbookViewId="0">
      <selection activeCell="D4" sqref="D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8" t="s">
        <v>2031</v>
      </c>
      <c r="B1" t="s">
        <v>2071</v>
      </c>
    </row>
    <row r="2" spans="1:5" x14ac:dyDescent="0.2">
      <c r="A2" s="8" t="s">
        <v>2086</v>
      </c>
      <c r="B2" t="s">
        <v>2071</v>
      </c>
    </row>
    <row r="4" spans="1:5" x14ac:dyDescent="0.2">
      <c r="A4" s="8" t="s">
        <v>2069</v>
      </c>
      <c r="B4" s="8" t="s">
        <v>2066</v>
      </c>
    </row>
    <row r="5" spans="1:5" x14ac:dyDescent="0.2">
      <c r="A5" s="8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9" t="s">
        <v>2074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9" t="s">
        <v>2075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9" t="s">
        <v>2076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9" t="s">
        <v>2077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9" t="s">
        <v>2078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9" t="s">
        <v>2079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9" t="s">
        <v>2080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9" t="s">
        <v>2081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9" t="s">
        <v>2082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9" t="s">
        <v>2083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9" t="s">
        <v>2084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9" t="s">
        <v>2085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9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V1001"/>
  <sheetViews>
    <sheetView tabSelected="1" workbookViewId="0">
      <selection activeCell="T1" sqref="T1:U104857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5.83203125" customWidth="1"/>
    <col min="8" max="8" width="13" bestFit="1" customWidth="1"/>
    <col min="9" max="9" width="20.5" customWidth="1"/>
    <col min="12" max="13" width="11.1640625" bestFit="1" customWidth="1"/>
    <col min="16" max="16" width="28" bestFit="1" customWidth="1"/>
    <col min="17" max="17" width="16.33203125" customWidth="1"/>
    <col min="18" max="18" width="14.1640625" customWidth="1"/>
    <col min="19" max="19" width="26" customWidth="1"/>
    <col min="20" max="20" width="20.832031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2" ht="20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6" t="str">
        <f>IF(E2=0, "0","E2/H2, ")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(((L2/60)/60)/24)+DATE(1970,1,1)</f>
        <v>42336.25</v>
      </c>
      <c r="T2" s="10">
        <f>(((M2/60)/60)/24)+DATE(1970,1,1)</f>
        <v>42353.25</v>
      </c>
      <c r="V2" s="11"/>
    </row>
    <row r="3" spans="1:22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1">(((L3/60)/60)/24)+DATE(1970,1,1)</f>
        <v>41870.208333333336</v>
      </c>
      <c r="T3" s="10">
        <f t="shared" ref="T3:T66" si="2">(((M3/60)/60)/24)+DATE(1970,1,1)</f>
        <v>41872.208333333336</v>
      </c>
    </row>
    <row r="4" spans="1:22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ref="I4:I66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1"/>
        <v>41595.25</v>
      </c>
      <c r="T4" s="10">
        <f t="shared" si="2"/>
        <v>41597.25</v>
      </c>
    </row>
    <row r="5" spans="1:22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1"/>
        <v>43688.208333333328</v>
      </c>
      <c r="T5" s="10">
        <f t="shared" si="2"/>
        <v>43728.208333333328</v>
      </c>
    </row>
    <row r="6" spans="1:22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1"/>
        <v>43485.25</v>
      </c>
      <c r="T6" s="10">
        <f t="shared" si="2"/>
        <v>43489.25</v>
      </c>
    </row>
    <row r="7" spans="1:22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1"/>
        <v>41149.208333333336</v>
      </c>
      <c r="T7" s="10">
        <f t="shared" si="2"/>
        <v>41160.208333333336</v>
      </c>
    </row>
    <row r="8" spans="1:22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1"/>
        <v>42991.208333333328</v>
      </c>
      <c r="T8" s="10">
        <f t="shared" si="2"/>
        <v>42992.208333333328</v>
      </c>
    </row>
    <row r="9" spans="1:22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1"/>
        <v>42229.208333333328</v>
      </c>
      <c r="T9" s="10">
        <f t="shared" si="2"/>
        <v>42231.208333333328</v>
      </c>
    </row>
    <row r="10" spans="1:22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1"/>
        <v>40399.208333333336</v>
      </c>
      <c r="T10" s="10">
        <f t="shared" si="2"/>
        <v>40401.208333333336</v>
      </c>
    </row>
    <row r="11" spans="1:22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1"/>
        <v>41536.208333333336</v>
      </c>
      <c r="T11" s="10">
        <f t="shared" si="2"/>
        <v>41585.25</v>
      </c>
    </row>
    <row r="12" spans="1:22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1"/>
        <v>40404.208333333336</v>
      </c>
      <c r="T12" s="10">
        <f t="shared" si="2"/>
        <v>40452.208333333336</v>
      </c>
    </row>
    <row r="13" spans="1:22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1"/>
        <v>40442.208333333336</v>
      </c>
      <c r="T13" s="10">
        <f t="shared" si="2"/>
        <v>40448.208333333336</v>
      </c>
    </row>
    <row r="14" spans="1:22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1"/>
        <v>43760.208333333328</v>
      </c>
      <c r="T14" s="10">
        <f t="shared" si="2"/>
        <v>43768.208333333328</v>
      </c>
    </row>
    <row r="15" spans="1:22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1"/>
        <v>42532.208333333328</v>
      </c>
      <c r="T15" s="10">
        <f t="shared" si="2"/>
        <v>42544.208333333328</v>
      </c>
    </row>
    <row r="16" spans="1:22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1"/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1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1"/>
        <v>43510.25</v>
      </c>
      <c r="T25" s="10">
        <f t="shared" si="2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1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1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1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1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1"/>
        <v>40218.25</v>
      </c>
      <c r="T30" s="10">
        <f t="shared" si="2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1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1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1"/>
        <v>42374.25</v>
      </c>
      <c r="T33" s="10">
        <f t="shared" si="2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1"/>
        <v>43110.25</v>
      </c>
      <c r="T34" s="10">
        <f t="shared" si="2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1"/>
        <v>41917.208333333336</v>
      </c>
      <c r="T35" s="10">
        <f t="shared" si="2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1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1"/>
        <v>43484.25</v>
      </c>
      <c r="T37" s="10">
        <f t="shared" si="2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1"/>
        <v>40600.25</v>
      </c>
      <c r="T38" s="10">
        <f t="shared" si="2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1"/>
        <v>43744.208333333328</v>
      </c>
      <c r="T39" s="10">
        <f t="shared" si="2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1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1"/>
        <v>41330.25</v>
      </c>
      <c r="T41" s="10">
        <f t="shared" si="2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1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1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1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1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1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1"/>
        <v>42676.208333333328</v>
      </c>
      <c r="T47" s="10">
        <f t="shared" si="2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1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1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1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1"/>
        <v>43758.208333333328</v>
      </c>
      <c r="T51" s="10">
        <f t="shared" si="2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1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1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1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1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1"/>
        <v>43170.25</v>
      </c>
      <c r="T56" s="10">
        <f t="shared" si="2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1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1"/>
        <v>42014.25</v>
      </c>
      <c r="T58" s="10">
        <f t="shared" si="2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1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1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1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1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1"/>
        <v>40595.25</v>
      </c>
      <c r="T63" s="10">
        <f t="shared" si="2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1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1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1"/>
        <v>43283.208333333328</v>
      </c>
      <c r="T66" s="10">
        <f t="shared" si="2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S130" si="6">(((L67/60)/60)/24)+DATE(1970,1,1)</f>
        <v>40570.25</v>
      </c>
      <c r="T67" s="10">
        <f t="shared" ref="T67:T130" si="7">(((M67/60)/60)/24)+DATE(1970,1,1)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S194" si="10">(((L131/60)/60)/24)+DATE(1970,1,1)</f>
        <v>42038.25</v>
      </c>
      <c r="T131" s="10">
        <f t="shared" ref="T131:T194" si="11">(((M131/60)/60)/24)+DATE(1970,1,1)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S258" si="14">(((L195/60)/60)/24)+DATE(1970,1,1)</f>
        <v>43198.208333333328</v>
      </c>
      <c r="T195" s="10">
        <f t="shared" ref="T195:T258" si="15">(((M195/60)/60)/24)+DATE(1970,1,1)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S322" si="18">(((L259/60)/60)/24)+DATE(1970,1,1)</f>
        <v>41338.25</v>
      </c>
      <c r="T259" s="10">
        <f t="shared" ref="T259:T322" si="19">(((M259/60)/60)/24)+DATE(1970,1,1)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S386" si="22">(((L323/60)/60)/24)+DATE(1970,1,1)</f>
        <v>40634.208333333336</v>
      </c>
      <c r="T323" s="10">
        <f t="shared" ref="T323:T386" si="23">(((M323/60)/60)/24)+DATE(1970,1,1)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S450" si="26">(((L387/60)/60)/24)+DATE(1970,1,1)</f>
        <v>43553.208333333328</v>
      </c>
      <c r="T387" s="10">
        <f t="shared" ref="T387:T450" si="27">(((M387/60)/60)/24)+DATE(1970,1,1)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S514" si="30">(((L451/60)/60)/24)+DATE(1970,1,1)</f>
        <v>43530.25</v>
      </c>
      <c r="T451" s="10">
        <f t="shared" ref="T451:T514" si="31">(((M451/60)/60)/24)+DATE(1970,1,1)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S578" si="34">(((L515/60)/60)/24)+DATE(1970,1,1)</f>
        <v>40430.208333333336</v>
      </c>
      <c r="T515" s="10">
        <f t="shared" ref="T515:T578" si="35">(((M515/60)/60)/24)+DATE(1970,1,1)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S642" si="38">(((L579/60)/60)/24)+DATE(1970,1,1)</f>
        <v>40613.25</v>
      </c>
      <c r="T579" s="10">
        <f t="shared" ref="T579:T642" si="39">(((M579/60)/60)/24)+DATE(1970,1,1)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S706" si="42">(((L643/60)/60)/24)+DATE(1970,1,1)</f>
        <v>42786.25</v>
      </c>
      <c r="T643" s="10">
        <f t="shared" ref="T643:T706" si="43">(((M643/60)/60)/24)+DATE(1970,1,1)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S770" si="46">(((L707/60)/60)/24)+DATE(1970,1,1)</f>
        <v>41619.25</v>
      </c>
      <c r="T707" s="10">
        <f t="shared" ref="T707:T770" si="47">(((M707/60)/60)/24)+DATE(1970,1,1)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S834" si="50">(((L771/60)/60)/24)+DATE(1970,1,1)</f>
        <v>41501.208333333336</v>
      </c>
      <c r="T771" s="10">
        <f t="shared" ref="T771:T834" si="51">(((M771/60)/60)/24)+DATE(1970,1,1)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S898" si="54">(((L835/60)/60)/24)+DATE(1970,1,1)</f>
        <v>40588.25</v>
      </c>
      <c r="T835" s="10">
        <f t="shared" ref="T835:T898" si="55">(((M835/60)/60)/24)+DATE(1970,1,1)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S962" si="58">(((L899/60)/60)/24)+DATE(1970,1,1)</f>
        <v>43583.208333333328</v>
      </c>
      <c r="T899" s="10">
        <f t="shared" ref="T899:T962" si="59">(((M899/60)/60)/24)+DATE(1970,1,1)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S1001" si="62">(((L963/60)/60)/24)+DATE(1970,1,1)</f>
        <v>40591.25</v>
      </c>
      <c r="T963" s="10">
        <f t="shared" ref="T963:T1001" si="63">(((M963/60)/60)/24)+DATE(1970,1,1)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conditionalFormatting sqref="G1:G1048576">
    <cfRule type="containsText" dxfId="7" priority="5" operator="containsText" text="canceled">
      <formula>NOT(ISERROR(SEARCH("canceled",G1)))</formula>
    </cfRule>
    <cfRule type="containsText" dxfId="6" priority="6" operator="containsText" text="live">
      <formula>NOT(ISERROR(SEARCH("live",G1)))</formula>
    </cfRule>
    <cfRule type="containsText" dxfId="5" priority="7" operator="containsText" text="successful">
      <formula>NOT(ISERROR(SEARCH("successful",G1)))</formula>
    </cfRule>
    <cfRule type="containsText" dxfId="4" priority="8" operator="containsText" text="failed">
      <formula>NOT(ISERROR(SEARCH("failed",G1)))</formula>
    </cfRule>
  </conditionalFormatting>
  <conditionalFormatting sqref="F1:F1048576">
    <cfRule type="cellIs" dxfId="3" priority="2" operator="greaterThan">
      <formula>2</formula>
    </cfRule>
    <cfRule type="cellIs" dxfId="2" priority="3" operator="between">
      <formula>1.0001</formula>
      <formula>2</formula>
    </cfRule>
    <cfRule type="cellIs" dxfId="1" priority="4" operator="between">
      <formula>0%</formula>
      <formula>100%</formula>
    </cfRule>
  </conditionalFormatting>
  <conditionalFormatting sqref="F1">
    <cfRule type="containsText" dxfId="0" priority="1" operator="containsText" text="percent funded">
      <formula>NOT(ISERROR(SEARCH("percent funded",F1)))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Parent Category</vt:lpstr>
      <vt:lpstr>Sub-Category</vt:lpstr>
      <vt:lpstr>Crowdfunding by Year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Taylor Shaw</cp:lastModifiedBy>
  <dcterms:created xsi:type="dcterms:W3CDTF">2021-09-29T18:52:28Z</dcterms:created>
  <dcterms:modified xsi:type="dcterms:W3CDTF">2022-07-22T00:39:29Z</dcterms:modified>
</cp:coreProperties>
</file>