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c01736ef078fd59/Desktop/College Work/Cluster Competition/Cluster Competition - Week 4 - AWS/wicscc-aws-ttu-mat/wc25-submissoin-ttu-mat/"/>
    </mc:Choice>
  </mc:AlternateContent>
  <xr:revisionPtr revIDLastSave="6" documentId="8_{14A620C3-3595-4AAD-B58A-DB63E1844B86}" xr6:coauthVersionLast="47" xr6:coauthVersionMax="47" xr10:uidLastSave="{4BEA8530-0AF0-47EA-8541-AFB9E216B424}"/>
  <bookViews>
    <workbookView xWindow="-107" yWindow="-11713" windowWidth="20847" windowHeight="11100" xr2:uid="{00000000-000D-0000-FFFF-FFFF00000000}"/>
  </bookViews>
  <sheets>
    <sheet name="configurations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J2" i="7"/>
  <c r="J3" i="7"/>
  <c r="J4" i="7"/>
  <c r="J5" i="7"/>
  <c r="J6" i="7"/>
  <c r="J7" i="7"/>
  <c r="K2" i="7" l="1"/>
  <c r="K7" i="7"/>
  <c r="K6" i="7"/>
  <c r="K5" i="7"/>
  <c r="K4" i="7"/>
  <c r="K3" i="7"/>
</calcChain>
</file>

<file path=xl/sharedStrings.xml><?xml version="1.0" encoding="utf-8"?>
<sst xmlns="http://schemas.openxmlformats.org/spreadsheetml/2006/main" count="17" uniqueCount="12">
  <si>
    <t>config. number</t>
  </si>
  <si>
    <t>instance type</t>
  </si>
  <si>
    <t># instances</t>
  </si>
  <si>
    <t>tasks per node</t>
  </si>
  <si>
    <t>OMP threads</t>
  </si>
  <si>
    <t>Compute Time (s)</t>
  </si>
  <si>
    <t>Forecast Time (h)</t>
  </si>
  <si>
    <t>EC2 Pricing / Hour</t>
  </si>
  <si>
    <t>Cost Per Simulation</t>
  </si>
  <si>
    <t>Simulation Time</t>
  </si>
  <si>
    <t>Price to Performance</t>
  </si>
  <si>
    <t>hpc6a.48xlarge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</si>
</sst>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0000_);[Red]\(&quot;$&quot;#,##0.000000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2" borderId="1" xfId="0" applyFill="1" applyBorder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3">
    <dxf>
      <numFmt numFmtId="164" formatCode="&quot;$&quot;#,##0.000000_);[Red]\(&quot;$&quot;#,##0.0000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Configuration vs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configurations!$A$2:$A$7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configurations!$I$2:$I$7</c:f>
              <c:numCache>
                <c:formatCode>"$"#,##0.00_);[Red]\("$"#,##0.00\)</c:formatCode>
                <c:ptCount val="6"/>
                <c:pt idx="0">
                  <c:v>0.26639999999999997</c:v>
                </c:pt>
                <c:pt idx="1">
                  <c:v>0.35544160000000002</c:v>
                </c:pt>
                <c:pt idx="2">
                  <c:v>0.32319999999999999</c:v>
                </c:pt>
                <c:pt idx="3">
                  <c:v>3.2496</c:v>
                </c:pt>
                <c:pt idx="4">
                  <c:v>0.30806239999999996</c:v>
                </c:pt>
                <c:pt idx="5">
                  <c:v>1.4303712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69083330-E58D-4C8D-BDE5-B9C07437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29160"/>
        <c:axId val="535731208"/>
      </c:lineChart>
      <c:catAx>
        <c:axId val="53572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 (refer to chart)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31208"/>
        <c:crosses val="autoZero"/>
        <c:auto val="1"/>
        <c:lblAlgn val="ctr"/>
        <c:lblOffset val="100"/>
        <c:noMultiLvlLbl val="0"/>
      </c:catAx>
      <c:valAx>
        <c:axId val="5357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Configuration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configurations!$A$2:$A$7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configurations!$J$2:$J$7</c:f>
              <c:numCache>
                <c:formatCode>General</c:formatCode>
                <c:ptCount val="6"/>
                <c:pt idx="0">
                  <c:v>129.72972972972974</c:v>
                </c:pt>
                <c:pt idx="1">
                  <c:v>194.46232517521864</c:v>
                </c:pt>
                <c:pt idx="2">
                  <c:v>213.86138613861385</c:v>
                </c:pt>
                <c:pt idx="3">
                  <c:v>21.270310192023633</c:v>
                </c:pt>
                <c:pt idx="4">
                  <c:v>224.37012761051008</c:v>
                </c:pt>
                <c:pt idx="5">
                  <c:v>48.323120599743625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E34459B8-6B86-4AF3-8B8D-2F101FAA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48392"/>
        <c:axId val="500050440"/>
      </c:lineChart>
      <c:catAx>
        <c:axId val="50004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 (refer to chart)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0440"/>
        <c:crosses val="autoZero"/>
        <c:auto val="1"/>
        <c:lblAlgn val="ctr"/>
        <c:lblOffset val="100"/>
        <c:noMultiLvlLbl val="0"/>
      </c:catAx>
      <c:valAx>
        <c:axId val="5000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configurations!$K$2:$K$7</c:f>
              <c:numCache>
                <c:formatCode>"$"#,##0.000000_);[Red]\("$"#,##0.000000\)</c:formatCode>
                <c:ptCount val="6"/>
                <c:pt idx="0">
                  <c:v>2.0534999999999998E-3</c:v>
                </c:pt>
                <c:pt idx="1">
                  <c:v>1.8278172889259262E-3</c:v>
                </c:pt>
                <c:pt idx="2">
                  <c:v>1.5112592592592593E-3</c:v>
                </c:pt>
                <c:pt idx="3">
                  <c:v>0.15277633333333335</c:v>
                </c:pt>
                <c:pt idx="4">
                  <c:v>1.3730098711481479E-3</c:v>
                </c:pt>
                <c:pt idx="5">
                  <c:v>2.9600141345333328E-2</c:v>
                </c:pt>
              </c:numCache>
            </c:numRef>
          </c:cat>
          <c:val>
            <c:numRef>
              <c:f>configurations!$J$2:$J$7</c:f>
              <c:numCache>
                <c:formatCode>General</c:formatCode>
                <c:ptCount val="6"/>
                <c:pt idx="0">
                  <c:v>129.72972972972974</c:v>
                </c:pt>
                <c:pt idx="1">
                  <c:v>194.46232517521864</c:v>
                </c:pt>
                <c:pt idx="2">
                  <c:v>213.86138613861385</c:v>
                </c:pt>
                <c:pt idx="3">
                  <c:v>21.270310192023633</c:v>
                </c:pt>
                <c:pt idx="4">
                  <c:v>224.37012761051008</c:v>
                </c:pt>
                <c:pt idx="5">
                  <c:v>48.323120599743625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DAF39487-0834-41E6-BDF6-6113BEB4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34792"/>
        <c:axId val="524674568"/>
      </c:lineChart>
      <c:catAx>
        <c:axId val="52453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0000_);[Red]\(&quot;$&quot;#,##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4568"/>
        <c:crosses val="autoZero"/>
        <c:auto val="1"/>
        <c:lblAlgn val="ctr"/>
        <c:lblOffset val="100"/>
        <c:noMultiLvlLbl val="0"/>
      </c:catAx>
      <c:valAx>
        <c:axId val="5246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3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8</xdr:row>
      <xdr:rowOff>19050</xdr:rowOff>
    </xdr:from>
    <xdr:to>
      <xdr:col>7</xdr:col>
      <xdr:colOff>476250</xdr:colOff>
      <xdr:row>22</xdr:row>
      <xdr:rowOff>95250</xdr:rowOff>
    </xdr:to>
    <xdr:graphicFrame macro="">
      <xdr:nvGraphicFramePr>
        <xdr:cNvPr id="4" name="Chart 3" descr="Chart type: Line. 'Field9'&#10;&#10;Description automatically generated">
          <a:extLst>
            <a:ext uri="{FF2B5EF4-FFF2-40B4-BE49-F238E27FC236}">
              <a16:creationId xmlns:a16="http://schemas.microsoft.com/office/drawing/2014/main" id="{541C1E6C-C991-06BC-0029-1B07672F6924}"/>
            </a:ext>
            <a:ext uri="{147F2762-F138-4A5C-976F-8EAC2B608ADB}">
              <a16:predDERef xmlns:a16="http://schemas.microsoft.com/office/drawing/2014/main" pred="{EEEE398F-B4FE-8D66-E300-88B28E23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8</xdr:row>
      <xdr:rowOff>19050</xdr:rowOff>
    </xdr:from>
    <xdr:to>
      <xdr:col>3</xdr:col>
      <xdr:colOff>666750</xdr:colOff>
      <xdr:row>22</xdr:row>
      <xdr:rowOff>95250</xdr:rowOff>
    </xdr:to>
    <xdr:graphicFrame macro="">
      <xdr:nvGraphicFramePr>
        <xdr:cNvPr id="5" name="Chart 4" descr="Chart type: Line. 'Field10'&#10;&#10;Description automatically generated">
          <a:extLst>
            <a:ext uri="{FF2B5EF4-FFF2-40B4-BE49-F238E27FC236}">
              <a16:creationId xmlns:a16="http://schemas.microsoft.com/office/drawing/2014/main" id="{0D4D0BC9-33E0-25E8-1F16-B1763A3385B1}"/>
            </a:ext>
            <a:ext uri="{147F2762-F138-4A5C-976F-8EAC2B608ADB}">
              <a16:predDERef xmlns:a16="http://schemas.microsoft.com/office/drawing/2014/main" pred="{541C1E6C-C991-06BC-0029-1B07672F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8</xdr:row>
      <xdr:rowOff>19050</xdr:rowOff>
    </xdr:from>
    <xdr:to>
      <xdr:col>10</xdr:col>
      <xdr:colOff>1019175</xdr:colOff>
      <xdr:row>22</xdr:row>
      <xdr:rowOff>95250</xdr:rowOff>
    </xdr:to>
    <xdr:graphicFrame macro="">
      <xdr:nvGraphicFramePr>
        <xdr:cNvPr id="6" name="Chart 5" descr="Chart type: Line. 'Field10'&#10;&#10;Description automatically generated">
          <a:extLst>
            <a:ext uri="{FF2B5EF4-FFF2-40B4-BE49-F238E27FC236}">
              <a16:creationId xmlns:a16="http://schemas.microsoft.com/office/drawing/2014/main" id="{2CEB2A99-F6A5-0CCE-BD06-2D07B6501EEA}"/>
            </a:ext>
            <a:ext uri="{147F2762-F138-4A5C-976F-8EAC2B608ADB}">
              <a16:predDERef xmlns:a16="http://schemas.microsoft.com/office/drawing/2014/main" pred="{0D4D0BC9-33E0-25E8-1F16-B1763A338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113A31-1DE1-48CA-B1F2-D849DDA99BD9}" name="Table4" displayName="Table4" ref="A1:K7" totalsRowShown="0">
  <autoFilter ref="A1:K7" xr:uid="{BB113A31-1DE1-48CA-B1F2-D849DDA99BD9}"/>
  <tableColumns count="11">
    <tableColumn id="1" xr3:uid="{B3231653-B36B-466E-A4D9-48205FAF8FE7}" name="config. number"/>
    <tableColumn id="2" xr3:uid="{891EF795-B4D4-4662-8403-7D263EE3554F}" name="instance type" dataDxfId="2"/>
    <tableColumn id="3" xr3:uid="{87A80586-2AB6-4D1E-8DB2-9D4C73795475}" name="# instances"/>
    <tableColumn id="4" xr3:uid="{113ADBBE-C62D-469A-B473-9BF95845DDFA}" name="tasks per node"/>
    <tableColumn id="5" xr3:uid="{6B0FB0B7-C186-49B2-A373-48DDEE369857}" name="OMP threads"/>
    <tableColumn id="6" xr3:uid="{6222C689-9A32-4814-9592-0A092068FFA4}" name="Compute Time (s)"/>
    <tableColumn id="7" xr3:uid="{4163F94C-B3D8-4985-B465-A394053CEF02}" name="Forecast Time (h)"/>
    <tableColumn id="8" xr3:uid="{00392324-319F-4F3A-AAF8-9FE674A786F8}" name="EC2 Pricing / Hour"/>
    <tableColumn id="9" xr3:uid="{5D487E6C-C712-49F1-BFE7-7C02A2E11F97}" name="Cost Per Simulation" dataDxfId="1">
      <calculatedColumnFormula>Table4[[#This Row],['# instances]]*(Table4[[#This Row],[Compute Time (s)]] / 3600) * Table4[[#This Row],[EC2 Pricing / Hour]]</calculatedColumnFormula>
    </tableColumn>
    <tableColumn id="11" xr3:uid="{59E15FBB-3B92-46BD-8148-2BAA917161EB}" name="Simulation Time">
      <calculatedColumnFormula xml:space="preserve"> G2 / (F2 / 3600)</calculatedColumnFormula>
    </tableColumn>
    <tableColumn id="10" xr3:uid="{69C49D31-8BB9-44EE-8C85-8F3B38B1D144}" name="Price to Performance" dataDxfId="0">
      <calculatedColumnFormula xml:space="preserve"> Table4[[#This Row],[Cost Per Simulation]]/Table4[[#This Row],[Simulation Time]]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1334-8C9C-4250-8197-426EDC1F1598}">
  <dimension ref="A1:K7"/>
  <sheetViews>
    <sheetView tabSelected="1" zoomScale="75" workbookViewId="0">
      <selection activeCell="M14" sqref="M14"/>
    </sheetView>
  </sheetViews>
  <sheetFormatPr defaultRowHeight="14" x14ac:dyDescent="0.3"/>
  <cols>
    <col min="1" max="1" width="23.3984375" customWidth="1"/>
    <col min="2" max="2" width="23.09765625" customWidth="1"/>
    <col min="3" max="3" width="13.8984375" customWidth="1"/>
    <col min="4" max="4" width="16" bestFit="1" customWidth="1"/>
    <col min="5" max="5" width="19.296875" customWidth="1"/>
    <col min="6" max="6" width="17.59765625" bestFit="1" customWidth="1"/>
    <col min="7" max="7" width="18.3984375" customWidth="1"/>
    <col min="8" max="8" width="19.09765625" bestFit="1" customWidth="1"/>
    <col min="9" max="9" width="20.69921875" bestFit="1" customWidth="1"/>
    <col min="10" max="10" width="20.69921875" customWidth="1"/>
    <col min="11" max="11" width="21.898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2" t="s">
        <v>11</v>
      </c>
      <c r="C2">
        <v>1</v>
      </c>
      <c r="D2">
        <v>48</v>
      </c>
      <c r="E2">
        <v>2</v>
      </c>
      <c r="F2">
        <v>333</v>
      </c>
      <c r="G2">
        <v>12</v>
      </c>
      <c r="H2" s="1">
        <v>2.88</v>
      </c>
      <c r="I2" s="1">
        <f>Table4[[#This Row],['# instances]]*(Table4[[#This Row],[Compute Time (s)]] / 3600) * Table4[[#This Row],[EC2 Pricing / Hour]]</f>
        <v>0.26639999999999997</v>
      </c>
      <c r="J2">
        <f t="shared" ref="J2:J7" si="0" xml:space="preserve"> G2 / (F2 / 3600)</f>
        <v>129.72972972972974</v>
      </c>
      <c r="K2" s="4">
        <f xml:space="preserve"> Table4[[#This Row],[Cost Per Simulation]]/Table4[[#This Row],[Simulation Time]]</f>
        <v>2.0534999999999998E-3</v>
      </c>
    </row>
    <row r="3" spans="1:11" x14ac:dyDescent="0.3">
      <c r="A3">
        <v>2</v>
      </c>
      <c r="B3" s="2" t="s">
        <v>11</v>
      </c>
      <c r="C3">
        <v>2</v>
      </c>
      <c r="D3">
        <v>96</v>
      </c>
      <c r="E3">
        <v>1</v>
      </c>
      <c r="F3">
        <v>222.15100000000001</v>
      </c>
      <c r="G3">
        <v>12</v>
      </c>
      <c r="H3" s="1">
        <v>2.88</v>
      </c>
      <c r="I3" s="1">
        <f>Table4[[#This Row],['# instances]]*(Table4[[#This Row],[Compute Time (s)]] / 3600) * Table4[[#This Row],[EC2 Pricing / Hour]]</f>
        <v>0.35544160000000002</v>
      </c>
      <c r="J3">
        <f t="shared" si="0"/>
        <v>194.46232517521864</v>
      </c>
      <c r="K3" s="4">
        <f xml:space="preserve"> Table4[[#This Row],[Cost Per Simulation]]/Table4[[#This Row],[Simulation Time]]</f>
        <v>1.8278172889259262E-3</v>
      </c>
    </row>
    <row r="4" spans="1:11" x14ac:dyDescent="0.3">
      <c r="A4">
        <v>3</v>
      </c>
      <c r="B4" s="2" t="s">
        <v>11</v>
      </c>
      <c r="C4">
        <v>2</v>
      </c>
      <c r="D4">
        <v>48</v>
      </c>
      <c r="E4">
        <v>2</v>
      </c>
      <c r="F4">
        <v>202</v>
      </c>
      <c r="G4">
        <v>12</v>
      </c>
      <c r="H4" s="1">
        <v>2.88</v>
      </c>
      <c r="I4" s="1">
        <f>Table4[[#This Row],['# instances]]*(Table4[[#This Row],[Compute Time (s)]] / 3600) * Table4[[#This Row],[EC2 Pricing / Hour]]</f>
        <v>0.32319999999999999</v>
      </c>
      <c r="J4">
        <f t="shared" si="0"/>
        <v>213.86138613861385</v>
      </c>
      <c r="K4" s="4">
        <f xml:space="preserve"> Table4[[#This Row],[Cost Per Simulation]]/Table4[[#This Row],[Simulation Time]]</f>
        <v>1.5112592592592593E-3</v>
      </c>
    </row>
    <row r="5" spans="1:11" x14ac:dyDescent="0.3">
      <c r="A5">
        <v>4</v>
      </c>
      <c r="B5" s="2" t="s">
        <v>11</v>
      </c>
      <c r="C5">
        <v>2</v>
      </c>
      <c r="D5">
        <v>24</v>
      </c>
      <c r="E5">
        <v>4</v>
      </c>
      <c r="F5">
        <v>2031</v>
      </c>
      <c r="G5">
        <v>12</v>
      </c>
      <c r="H5" s="1">
        <v>2.88</v>
      </c>
      <c r="I5" s="1">
        <f>Table4[[#This Row],['# instances]]*(Table4[[#This Row],[Compute Time (s)]] / 3600) * Table4[[#This Row],[EC2 Pricing / Hour]]</f>
        <v>3.2496</v>
      </c>
      <c r="J5">
        <f t="shared" si="0"/>
        <v>21.270310192023633</v>
      </c>
      <c r="K5" s="4">
        <f xml:space="preserve"> Table4[[#This Row],[Cost Per Simulation]]/Table4[[#This Row],[Simulation Time]]</f>
        <v>0.15277633333333335</v>
      </c>
    </row>
    <row r="6" spans="1:11" x14ac:dyDescent="0.3">
      <c r="A6">
        <v>5</v>
      </c>
      <c r="B6" s="2" t="s">
        <v>11</v>
      </c>
      <c r="C6">
        <v>2</v>
      </c>
      <c r="D6">
        <v>12</v>
      </c>
      <c r="E6">
        <v>8</v>
      </c>
      <c r="F6">
        <v>192.53899999999999</v>
      </c>
      <c r="G6">
        <v>12</v>
      </c>
      <c r="H6" s="1">
        <v>2.88</v>
      </c>
      <c r="I6" s="1">
        <f>Table4[[#This Row],['# instances]]*(Table4[[#This Row],[Compute Time (s)]] / 3600) * Table4[[#This Row],[EC2 Pricing / Hour]]</f>
        <v>0.30806239999999996</v>
      </c>
      <c r="J6">
        <f t="shared" si="0"/>
        <v>224.37012761051008</v>
      </c>
      <c r="K6" s="4">
        <f xml:space="preserve"> Table4[[#This Row],[Cost Per Simulation]]/Table4[[#This Row],[Simulation Time]]</f>
        <v>1.3730098711481479E-3</v>
      </c>
    </row>
    <row r="7" spans="1:11" x14ac:dyDescent="0.3">
      <c r="A7">
        <v>6</v>
      </c>
      <c r="B7" s="2" t="s">
        <v>11</v>
      </c>
      <c r="C7">
        <v>2</v>
      </c>
      <c r="D7">
        <v>6</v>
      </c>
      <c r="E7">
        <v>16</v>
      </c>
      <c r="F7">
        <v>893.98199999999997</v>
      </c>
      <c r="G7">
        <v>12</v>
      </c>
      <c r="H7" s="1">
        <v>2.88</v>
      </c>
      <c r="I7" s="1">
        <f>Table4[[#This Row],['# instances]]*(Table4[[#This Row],[Compute Time (s)]] / 3600) * Table4[[#This Row],[EC2 Pricing / Hour]]</f>
        <v>1.4303712</v>
      </c>
      <c r="J7">
        <f t="shared" si="0"/>
        <v>48.323120599743625</v>
      </c>
      <c r="K7" s="4">
        <f xml:space="preserve"> Table4[[#This Row],[Cost Per Simulation]]/Table4[[#This Row],[Simulation Time]]</f>
        <v>2.9600141345333328E-2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Graysen Gould</cp:lastModifiedBy>
  <cp:revision/>
  <dcterms:created xsi:type="dcterms:W3CDTF">2025-03-01T19:30:07Z</dcterms:created>
  <dcterms:modified xsi:type="dcterms:W3CDTF">2025-03-03T00:32:30Z</dcterms:modified>
  <cp:category/>
  <cp:contentStatus/>
</cp:coreProperties>
</file>