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graysonorr/Desktop/my-tools/grade-pdf-generator/xlsx/"/>
    </mc:Choice>
  </mc:AlternateContent>
  <bookViews>
    <workbookView xWindow="0" yWindow="460" windowWidth="28800" windowHeight="17460" tabRatio="500"/>
  </bookViews>
  <sheets>
    <sheet name="prog-four-grades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3" i="1" l="1"/>
  <c r="AB3" i="1"/>
  <c r="O3" i="1"/>
  <c r="H3" i="1"/>
  <c r="V3" i="1"/>
  <c r="Q3" i="1"/>
  <c r="X3" i="1"/>
  <c r="W3" i="1"/>
  <c r="P3" i="1"/>
  <c r="F3" i="1"/>
  <c r="G3" i="1"/>
  <c r="BA2" i="1"/>
  <c r="AB2" i="1"/>
  <c r="O2" i="1"/>
  <c r="H2" i="1"/>
  <c r="V2" i="1"/>
  <c r="Q2" i="1"/>
  <c r="X2" i="1"/>
  <c r="F2" i="1"/>
  <c r="G2" i="1"/>
  <c r="W2" i="1"/>
  <c r="P2" i="1"/>
</calcChain>
</file>

<file path=xl/sharedStrings.xml><?xml version="1.0" encoding="utf-8"?>
<sst xmlns="http://schemas.openxmlformats.org/spreadsheetml/2006/main" count="135" uniqueCount="87">
  <si>
    <t>studentid</t>
  </si>
  <si>
    <t>practicals</t>
  </si>
  <si>
    <t>assignment1</t>
  </si>
  <si>
    <t>assignment2</t>
  </si>
  <si>
    <t>exam</t>
  </si>
  <si>
    <t>overall</t>
  </si>
  <si>
    <t>grade</t>
  </si>
  <si>
    <t>studentname</t>
  </si>
  <si>
    <t>total</t>
  </si>
  <si>
    <t>studentlogin</t>
  </si>
  <si>
    <t>a1mark1</t>
  </si>
  <si>
    <t>a1mark2</t>
  </si>
  <si>
    <t>a1mark3</t>
  </si>
  <si>
    <t>a1mark4</t>
  </si>
  <si>
    <t>a1mark5</t>
  </si>
  <si>
    <t>a1total</t>
  </si>
  <si>
    <t>a1grade</t>
  </si>
  <si>
    <t>a2mark1</t>
  </si>
  <si>
    <t>a2mark2</t>
  </si>
  <si>
    <t>a2mark3</t>
  </si>
  <si>
    <t>a2mark4</t>
  </si>
  <si>
    <t>a2total</t>
  </si>
  <si>
    <t>a2grade</t>
  </si>
  <si>
    <t>a1mark6</t>
  </si>
  <si>
    <t>checkpoint10</t>
  </si>
  <si>
    <t>checkpoint11</t>
  </si>
  <si>
    <t>checkpoint12</t>
  </si>
  <si>
    <t>checkpoint13</t>
  </si>
  <si>
    <t>checkpoint14</t>
  </si>
  <si>
    <t>checkpoint15</t>
  </si>
  <si>
    <t>checkpoint16</t>
  </si>
  <si>
    <t>checkpoint17</t>
  </si>
  <si>
    <t>checkpoint18</t>
  </si>
  <si>
    <t>checkpoint19</t>
  </si>
  <si>
    <t>checkpoint20</t>
  </si>
  <si>
    <t>checkpoint21</t>
  </si>
  <si>
    <t>checkpoint22</t>
  </si>
  <si>
    <t>checkpoint23</t>
  </si>
  <si>
    <t>examgrade</t>
  </si>
  <si>
    <t>studentemail</t>
  </si>
  <si>
    <t>softwareprojects</t>
  </si>
  <si>
    <t>examtotal</t>
  </si>
  <si>
    <t>E</t>
  </si>
  <si>
    <t>githubname</t>
  </si>
  <si>
    <t>checkpoint24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</si>
  <si>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</si>
  <si>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</si>
  <si>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</si>
  <si>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</si>
  <si>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</si>
  <si>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</si>
  <si>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</si>
  <si>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checkpoint8</t>
  </si>
  <si>
    <t>checkpoint9</t>
  </si>
  <si>
    <t>feedback1</t>
  </si>
  <si>
    <t>feedback2</t>
  </si>
  <si>
    <t>feedback3</t>
  </si>
  <si>
    <t>feedback4</t>
  </si>
  <si>
    <t>feedback5</t>
  </si>
  <si>
    <t>feedback6</t>
  </si>
  <si>
    <t>feedback7</t>
  </si>
  <si>
    <t>feedback8</t>
  </si>
  <si>
    <t>feedback9</t>
  </si>
  <si>
    <t>feedback10</t>
  </si>
  <si>
    <t>feedback11</t>
  </si>
  <si>
    <t>feedback12</t>
  </si>
  <si>
    <t>feedback13</t>
  </si>
  <si>
    <t>feedback14</t>
  </si>
  <si>
    <t>feedback15</t>
  </si>
  <si>
    <t>feedback16</t>
  </si>
  <si>
    <t>feedback17</t>
  </si>
  <si>
    <t>feedback18</t>
  </si>
  <si>
    <t>feedback19</t>
  </si>
  <si>
    <t>feedback20</t>
  </si>
  <si>
    <t>feedback21</t>
  </si>
  <si>
    <t>feedback22</t>
  </si>
  <si>
    <t>feedback23</t>
  </si>
  <si>
    <t>feedback24</t>
  </si>
  <si>
    <t>Did Not Complete</t>
  </si>
  <si>
    <t>Test1 Test1</t>
  </si>
  <si>
    <t>TEST1</t>
  </si>
  <si>
    <t>TEST1@student.op.ac.nz</t>
  </si>
  <si>
    <t>test-1</t>
  </si>
  <si>
    <t>Test2 Test2</t>
  </si>
  <si>
    <t>TEST2</t>
  </si>
  <si>
    <t>TEST2@student.op.ac.nz</t>
  </si>
  <si>
    <t>test-2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</si>
</sst>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454545"/>
      <name val="Calibri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@student.op.ac.nz" TargetMode="External"/><Relationship Id="rId2" Type="http://schemas.openxmlformats.org/officeDocument/2006/relationships/hyperlink" Target="mailto:TEST2@student.op.ac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tabSelected="1" zoomScale="78" zoomScaleNormal="78" zoomScalePageLayoutView="78" workbookViewId="0">
      <selection activeCell="J19" sqref="J19"/>
    </sheetView>
  </sheetViews>
  <sheetFormatPr baseColWidth="10" defaultColWidth="11" defaultRowHeight="16" x14ac:dyDescent="0.2"/>
  <cols>
    <col min="1" max="1" width="17" customWidth="1"/>
    <col min="2" max="2" width="11.33203125" customWidth="1"/>
    <col min="3" max="3" width="39.33203125" customWidth="1"/>
    <col min="4" max="4" width="18.33203125" customWidth="1"/>
    <col min="5" max="52" width="11.33203125" customWidth="1"/>
  </cols>
  <sheetData>
    <row r="1" spans="1:77" x14ac:dyDescent="0.2">
      <c r="A1" t="s">
        <v>7</v>
      </c>
      <c r="B1" t="s">
        <v>9</v>
      </c>
      <c r="C1" t="s">
        <v>39</v>
      </c>
      <c r="D1" t="s">
        <v>0</v>
      </c>
      <c r="E1" t="s">
        <v>43</v>
      </c>
      <c r="F1" t="s">
        <v>5</v>
      </c>
      <c r="G1" t="s">
        <v>6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23</v>
      </c>
      <c r="O1" t="s">
        <v>15</v>
      </c>
      <c r="P1" t="s">
        <v>16</v>
      </c>
      <c r="Q1" t="s">
        <v>3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40</v>
      </c>
      <c r="Y1" t="s">
        <v>4</v>
      </c>
      <c r="Z1" t="s">
        <v>41</v>
      </c>
      <c r="AA1" t="s">
        <v>38</v>
      </c>
      <c r="AB1" t="s">
        <v>1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  <c r="AZ1" t="s">
        <v>44</v>
      </c>
      <c r="BA1" t="s">
        <v>8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</row>
    <row r="2" spans="1:77" x14ac:dyDescent="0.2">
      <c r="A2" t="s">
        <v>79</v>
      </c>
      <c r="B2" t="s">
        <v>80</v>
      </c>
      <c r="C2" s="3" t="s">
        <v>81</v>
      </c>
      <c r="D2">
        <v>1000000001</v>
      </c>
      <c r="E2" t="s">
        <v>82</v>
      </c>
      <c r="F2">
        <f t="shared" ref="F2" si="0">X2+Y2+AB2</f>
        <v>0</v>
      </c>
      <c r="G2" t="str">
        <f t="shared" ref="G2" si="1">IF(F2&gt;=90,"A+",IF(F2&gt;=85,"A",IF(F2&gt;=80,"A-",IF(F2&gt;=75,"B+",IF(F2&gt;=70,"B",IF(F2&gt;=65,"B-",IF(F2&gt;=60,"C+",IF(F2&gt;=55,"C",IF(F2&gt;=50,"C-", IF(F2&gt;=40,"D", IF(F2&gt;=0,"E")))))))))))</f>
        <v>E</v>
      </c>
      <c r="H2">
        <f t="shared" ref="H2" si="2">(O2*0.4)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 t="shared" ref="O2" si="3">SUM(I2:N2)</f>
        <v>0</v>
      </c>
      <c r="P2" s="1" t="str">
        <f t="shared" ref="P2" si="4">IF(O2&gt;=90,"A+",IF(O2&gt;=85,"A",IF(O2&gt;=80,"A-",IF(O2&gt;=75,"B+",IF(O2&gt;=70,"B",IF(O2&gt;=65,"B-",IF(O2&gt;=60,"C+",IF(O2&gt;=55,"C",IF(O2&gt;=50,"C-", IF(O2&gt;=40,"D", IF(O2&gt;=0,"E")))))))))))</f>
        <v>E</v>
      </c>
      <c r="Q2">
        <f t="shared" ref="Q2" si="5">(V2*0.3)</f>
        <v>0</v>
      </c>
      <c r="R2">
        <v>0</v>
      </c>
      <c r="S2">
        <v>0</v>
      </c>
      <c r="T2">
        <v>0</v>
      </c>
      <c r="U2">
        <v>0</v>
      </c>
      <c r="V2">
        <f t="shared" ref="V2" si="6">SUM(R2:U2)</f>
        <v>0</v>
      </c>
      <c r="W2" t="str">
        <f t="shared" ref="W2" si="7">IF(V2&gt;=90,"A+",IF(V2&gt;=85,"A",IF(V2&gt;=80,"A-",IF(V2&gt;=75,"B+",IF(V2&gt;=70,"B",IF(V2&gt;=65,"B-",IF(V2&gt;=60,"C+",IF(V2&gt;=55,"C",IF(V2&gt;=50,"C-", IF(V2&gt;=40,"D", IF(V2&gt;=0,"E")))))))))))</f>
        <v>E</v>
      </c>
      <c r="X2">
        <f t="shared" ref="X2" si="8">H2+Q2</f>
        <v>0</v>
      </c>
      <c r="Y2">
        <v>0</v>
      </c>
      <c r="Z2" s="2">
        <v>0</v>
      </c>
      <c r="AA2" t="s">
        <v>42</v>
      </c>
      <c r="AB2">
        <f t="shared" ref="AB2" si="9">MROUND(BA2/24*15, 0.5)</f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f t="shared" ref="BA2" si="10">SUM(AC2:AZ2)</f>
        <v>0</v>
      </c>
      <c r="BB2" t="s">
        <v>78</v>
      </c>
      <c r="BC2" t="s">
        <v>78</v>
      </c>
      <c r="BD2" t="s">
        <v>78</v>
      </c>
      <c r="BE2" t="s">
        <v>78</v>
      </c>
      <c r="BF2" t="s">
        <v>78</v>
      </c>
      <c r="BG2" t="s">
        <v>78</v>
      </c>
      <c r="BH2" t="s">
        <v>78</v>
      </c>
      <c r="BI2" t="s">
        <v>78</v>
      </c>
      <c r="BJ2" t="s">
        <v>78</v>
      </c>
      <c r="BK2" t="s">
        <v>78</v>
      </c>
      <c r="BL2" t="s">
        <v>78</v>
      </c>
      <c r="BM2" t="s">
        <v>78</v>
      </c>
      <c r="BN2" t="s">
        <v>78</v>
      </c>
      <c r="BO2" t="s">
        <v>78</v>
      </c>
      <c r="BP2" t="s">
        <v>78</v>
      </c>
      <c r="BQ2" t="s">
        <v>78</v>
      </c>
      <c r="BR2" t="s">
        <v>78</v>
      </c>
      <c r="BS2" t="s">
        <v>78</v>
      </c>
      <c r="BT2" t="s">
        <v>78</v>
      </c>
      <c r="BU2" t="s">
        <v>78</v>
      </c>
      <c r="BV2" t="s">
        <v>78</v>
      </c>
      <c r="BW2" t="s">
        <v>78</v>
      </c>
      <c r="BX2" t="s">
        <v>78</v>
      </c>
      <c r="BY2" t="s">
        <v>78</v>
      </c>
    </row>
    <row r="3" spans="1:77" x14ac:dyDescent="0.2">
      <c r="A3" t="s">
        <v>83</v>
      </c>
      <c r="B3" t="s">
        <v>84</v>
      </c>
      <c r="C3" s="3" t="s">
        <v>85</v>
      </c>
      <c r="D3">
        <v>1000000002</v>
      </c>
      <c r="E3" t="s">
        <v>86</v>
      </c>
      <c r="F3">
        <f t="shared" ref="F3" si="11">X3+Y3+AB3</f>
        <v>0</v>
      </c>
      <c r="G3" t="str">
        <f t="shared" ref="G3" si="12">IF(F3&gt;=90,"A+",IF(F3&gt;=85,"A",IF(F3&gt;=80,"A-",IF(F3&gt;=75,"B+",IF(F3&gt;=70,"B",IF(F3&gt;=65,"B-",IF(F3&gt;=60,"C+",IF(F3&gt;=55,"C",IF(F3&gt;=50,"C-", IF(F3&gt;=40,"D", IF(F3&gt;=0,"E")))))))))))</f>
        <v>E</v>
      </c>
      <c r="H3">
        <f t="shared" ref="H3" si="13">(O3*0.4)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" si="14">SUM(I3:N3)</f>
        <v>0</v>
      </c>
      <c r="P3" s="1" t="str">
        <f t="shared" ref="P3" si="15">IF(O3&gt;=90,"A+",IF(O3&gt;=85,"A",IF(O3&gt;=80,"A-",IF(O3&gt;=75,"B+",IF(O3&gt;=70,"B",IF(O3&gt;=65,"B-",IF(O3&gt;=60,"C+",IF(O3&gt;=55,"C",IF(O3&gt;=50,"C-", IF(O3&gt;=40,"D", IF(O3&gt;=0,"E")))))))))))</f>
        <v>E</v>
      </c>
      <c r="Q3">
        <f t="shared" ref="Q3" si="16">(V3*0.3)</f>
        <v>0</v>
      </c>
      <c r="R3">
        <v>0</v>
      </c>
      <c r="S3">
        <v>0</v>
      </c>
      <c r="T3">
        <v>0</v>
      </c>
      <c r="U3">
        <v>0</v>
      </c>
      <c r="V3">
        <f t="shared" ref="V3" si="17">SUM(R3:U3)</f>
        <v>0</v>
      </c>
      <c r="W3" t="str">
        <f t="shared" ref="W3" si="18">IF(V3&gt;=90,"A+",IF(V3&gt;=85,"A",IF(V3&gt;=80,"A-",IF(V3&gt;=75,"B+",IF(V3&gt;=70,"B",IF(V3&gt;=65,"B-",IF(V3&gt;=60,"C+",IF(V3&gt;=55,"C",IF(V3&gt;=50,"C-", IF(V3&gt;=40,"D", IF(V3&gt;=0,"E")))))))))))</f>
        <v>E</v>
      </c>
      <c r="X3">
        <f t="shared" ref="X3" si="19">H3+Q3</f>
        <v>0</v>
      </c>
      <c r="Y3">
        <v>0</v>
      </c>
      <c r="Z3" s="2">
        <v>0</v>
      </c>
      <c r="AA3" t="s">
        <v>42</v>
      </c>
      <c r="AB3">
        <f t="shared" ref="AB3" si="20">MROUND(BA3/24*15, 0.5)</f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f t="shared" ref="BA3" si="21">SUM(AC3:AZ3)</f>
        <v>0</v>
      </c>
      <c r="BB3" t="s">
        <v>78</v>
      </c>
      <c r="BC3" t="s">
        <v>78</v>
      </c>
      <c r="BD3" t="s">
        <v>78</v>
      </c>
      <c r="BE3" t="s">
        <v>78</v>
      </c>
      <c r="BF3" t="s">
        <v>78</v>
      </c>
      <c r="BG3" t="s">
        <v>78</v>
      </c>
      <c r="BH3" t="s">
        <v>78</v>
      </c>
      <c r="BI3" t="s">
        <v>78</v>
      </c>
      <c r="BJ3" t="s">
        <v>78</v>
      </c>
      <c r="BK3" t="s">
        <v>78</v>
      </c>
      <c r="BL3" t="s">
        <v>78</v>
      </c>
      <c r="BM3" t="s">
        <v>78</v>
      </c>
      <c r="BN3" t="s">
        <v>78</v>
      </c>
      <c r="BO3" t="s">
        <v>78</v>
      </c>
      <c r="BP3" t="s">
        <v>78</v>
      </c>
      <c r="BQ3" t="s">
        <v>78</v>
      </c>
      <c r="BR3" t="s">
        <v>78</v>
      </c>
      <c r="BS3" t="s">
        <v>78</v>
      </c>
      <c r="BT3" t="s">
        <v>78</v>
      </c>
      <c r="BU3" t="s">
        <v>78</v>
      </c>
      <c r="BV3" t="s">
        <v>78</v>
      </c>
      <c r="BW3" t="s">
        <v>78</v>
      </c>
      <c r="BX3" t="s">
        <v>78</v>
      </c>
      <c r="BY3" t="s">
        <v>78</v>
      </c>
    </row>
  </sheetData>
  <sortState ref="A2:BY17">
    <sortCondition ref="E2"/>
  </sortState>
  <phoneticPr fontId="3" type="noConversion"/>
  <conditionalFormatting sqref="AC2:AZ2">
    <cfRule type="colorScale" priority="10">
      <colorScale>
        <cfvo type="min"/>
        <cfvo type="max"/>
        <color rgb="FFFF7128"/>
        <color rgb="FFFFEF9C"/>
      </colorScale>
    </cfRule>
  </conditionalFormatting>
  <conditionalFormatting sqref="BB2:BY2">
    <cfRule type="colorScale" priority="11">
      <colorScale>
        <cfvo type="min"/>
        <cfvo type="max"/>
        <color rgb="FFFF7128"/>
        <color rgb="FFFFEF9C"/>
      </colorScale>
    </cfRule>
  </conditionalFormatting>
  <conditionalFormatting sqref="AC3:AZ3">
    <cfRule type="colorScale" priority="1">
      <colorScale>
        <cfvo type="min"/>
        <cfvo type="max"/>
        <color rgb="FFFF7128"/>
        <color rgb="FFFFEF9C"/>
      </colorScale>
    </cfRule>
  </conditionalFormatting>
  <conditionalFormatting sqref="BB3:BY3">
    <cfRule type="colorScale" priority="2">
      <colorScale>
        <cfvo type="min"/>
        <cfvo type="max"/>
        <color rgb="FFFF7128"/>
        <color rgb="FFFFEF9C"/>
      </colorScale>
    </cfRule>
  </conditionalFormatting>
  <hyperlinks>
    <hyperlink ref="C2" r:id="rId1"/>
    <hyperlink ref="C3" r:id="rId2"/>
  </hyperlink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prog-four-grades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2019-05-07T08:44:42Z</dcterms:created>
  <dcterms:modified xsi:type="dcterms:W3CDTF">2019-10-13T22:48:26Z</dcterms:modified>
</cp:coreProperties>
</file>