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raysonorr/Desktop/"/>
    </mc:Choice>
  </mc:AlternateContent>
  <bookViews>
    <workbookView xWindow="0" yWindow="460" windowWidth="28800" windowHeight="17460" tabRatio="500"/>
  </bookViews>
  <sheets>
    <sheet name="prog-four-grades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BA3" i="1"/>
  <c r="AB3" i="1"/>
  <c r="BA5" i="1"/>
  <c r="AB5" i="1"/>
  <c r="BA11" i="1"/>
  <c r="AB11" i="1"/>
  <c r="BA4" i="1"/>
  <c r="AB4" i="1"/>
  <c r="BA7" i="1"/>
  <c r="AB7" i="1"/>
  <c r="BA10" i="1"/>
  <c r="AB10" i="1"/>
  <c r="BA16" i="1"/>
  <c r="AB16" i="1"/>
  <c r="BA13" i="1"/>
  <c r="AB13" i="1"/>
  <c r="BA9" i="1"/>
  <c r="AB9" i="1"/>
  <c r="BA14" i="1"/>
  <c r="AB14" i="1"/>
  <c r="BA8" i="1"/>
  <c r="AB8" i="1"/>
  <c r="BA6" i="1"/>
  <c r="AB6" i="1"/>
  <c r="BA17" i="1"/>
  <c r="AB17" i="1"/>
  <c r="BA12" i="1"/>
  <c r="AB12" i="1"/>
  <c r="BA15" i="1"/>
  <c r="AB15" i="1"/>
  <c r="BA2" i="1"/>
  <c r="AB2" i="1"/>
  <c r="O3" i="1"/>
  <c r="H3" i="1"/>
  <c r="V3" i="1"/>
  <c r="Q3" i="1"/>
  <c r="X3" i="1"/>
  <c r="F3" i="1"/>
  <c r="H2" i="1"/>
  <c r="V2" i="1"/>
  <c r="Q2" i="1"/>
  <c r="X2" i="1"/>
  <c r="F2" i="1"/>
  <c r="O5" i="1"/>
  <c r="H5" i="1"/>
  <c r="V5" i="1"/>
  <c r="Q5" i="1"/>
  <c r="X5" i="1"/>
  <c r="F5" i="1"/>
  <c r="O11" i="1"/>
  <c r="H11" i="1"/>
  <c r="V11" i="1"/>
  <c r="Q11" i="1"/>
  <c r="X11" i="1"/>
  <c r="F11" i="1"/>
  <c r="O4" i="1"/>
  <c r="H4" i="1"/>
  <c r="V4" i="1"/>
  <c r="Q4" i="1"/>
  <c r="X4" i="1"/>
  <c r="F4" i="1"/>
  <c r="O7" i="1"/>
  <c r="H7" i="1"/>
  <c r="V7" i="1"/>
  <c r="Q7" i="1"/>
  <c r="X7" i="1"/>
  <c r="F7" i="1"/>
  <c r="O10" i="1"/>
  <c r="H10" i="1"/>
  <c r="V10" i="1"/>
  <c r="Q10" i="1"/>
  <c r="X10" i="1"/>
  <c r="F10" i="1"/>
  <c r="O16" i="1"/>
  <c r="H16" i="1"/>
  <c r="V16" i="1"/>
  <c r="Q16" i="1"/>
  <c r="X16" i="1"/>
  <c r="F16" i="1"/>
  <c r="O13" i="1"/>
  <c r="H13" i="1"/>
  <c r="V13" i="1"/>
  <c r="Q13" i="1"/>
  <c r="X13" i="1"/>
  <c r="F13" i="1"/>
  <c r="O9" i="1"/>
  <c r="H9" i="1"/>
  <c r="V9" i="1"/>
  <c r="Q9" i="1"/>
  <c r="X9" i="1"/>
  <c r="F9" i="1"/>
  <c r="O14" i="1"/>
  <c r="H14" i="1"/>
  <c r="V14" i="1"/>
  <c r="Q14" i="1"/>
  <c r="X14" i="1"/>
  <c r="F14" i="1"/>
  <c r="O8" i="1"/>
  <c r="H8" i="1"/>
  <c r="V8" i="1"/>
  <c r="Q8" i="1"/>
  <c r="X8" i="1"/>
  <c r="F8" i="1"/>
  <c r="O6" i="1"/>
  <c r="H6" i="1"/>
  <c r="V6" i="1"/>
  <c r="Q6" i="1"/>
  <c r="X6" i="1"/>
  <c r="F6" i="1"/>
  <c r="O17" i="1"/>
  <c r="H17" i="1"/>
  <c r="V17" i="1"/>
  <c r="Q17" i="1"/>
  <c r="X17" i="1"/>
  <c r="F17" i="1"/>
  <c r="O12" i="1"/>
  <c r="H12" i="1"/>
  <c r="V12" i="1"/>
  <c r="Q12" i="1"/>
  <c r="X12" i="1"/>
  <c r="F12" i="1"/>
  <c r="O15" i="1"/>
  <c r="H15" i="1"/>
  <c r="V15" i="1"/>
  <c r="Q15" i="1"/>
  <c r="X15" i="1"/>
  <c r="F15" i="1"/>
  <c r="G2" i="1"/>
  <c r="G3" i="1"/>
  <c r="G5" i="1"/>
  <c r="G11" i="1"/>
  <c r="G4" i="1"/>
  <c r="G7" i="1"/>
  <c r="G10" i="1"/>
  <c r="G16" i="1"/>
  <c r="G13" i="1"/>
  <c r="G9" i="1"/>
  <c r="G14" i="1"/>
  <c r="G8" i="1"/>
  <c r="G6" i="1"/>
  <c r="G17" i="1"/>
  <c r="G12" i="1"/>
  <c r="G15" i="1"/>
  <c r="W2" i="1"/>
  <c r="W3" i="1"/>
  <c r="W5" i="1"/>
  <c r="W11" i="1"/>
  <c r="W4" i="1"/>
  <c r="W7" i="1"/>
  <c r="W10" i="1"/>
  <c r="W16" i="1"/>
  <c r="W13" i="1"/>
  <c r="W9" i="1"/>
  <c r="W14" i="1"/>
  <c r="W8" i="1"/>
  <c r="W6" i="1"/>
  <c r="W17" i="1"/>
  <c r="W12" i="1"/>
  <c r="W15" i="1"/>
  <c r="P2" i="1"/>
  <c r="P3" i="1"/>
  <c r="P5" i="1"/>
  <c r="P11" i="1"/>
  <c r="P4" i="1"/>
  <c r="P7" i="1"/>
  <c r="P10" i="1"/>
  <c r="P16" i="1"/>
  <c r="P13" i="1"/>
  <c r="P9" i="1"/>
  <c r="P14" i="1"/>
  <c r="P8" i="1"/>
  <c r="P6" i="1"/>
  <c r="P17" i="1"/>
  <c r="P12" i="1"/>
  <c r="P15" i="1"/>
</calcChain>
</file>

<file path=xl/sharedStrings.xml><?xml version="1.0" encoding="utf-8"?>
<sst xmlns="http://schemas.openxmlformats.org/spreadsheetml/2006/main" count="133" uniqueCount="118">
  <si>
    <t>studentid</t>
  </si>
  <si>
    <t>practicals</t>
  </si>
  <si>
    <t>assignment1</t>
  </si>
  <si>
    <t>assignment2</t>
  </si>
  <si>
    <t>exam</t>
  </si>
  <si>
    <t>overall</t>
  </si>
  <si>
    <t>grade</t>
  </si>
  <si>
    <t>studentname</t>
  </si>
  <si>
    <t>total</t>
  </si>
  <si>
    <t>studentlogin</t>
  </si>
  <si>
    <t>a1mark1</t>
  </si>
  <si>
    <t>a1mark2</t>
  </si>
  <si>
    <t>a1mark3</t>
  </si>
  <si>
    <t>a1mark4</t>
  </si>
  <si>
    <t>a1mark5</t>
  </si>
  <si>
    <t>a1total</t>
  </si>
  <si>
    <t>a1grade</t>
  </si>
  <si>
    <t>a2mark1</t>
  </si>
  <si>
    <t>a2mark2</t>
  </si>
  <si>
    <t>a2mark3</t>
  </si>
  <si>
    <t>a2mark4</t>
  </si>
  <si>
    <t>a2total</t>
  </si>
  <si>
    <t>a2grade</t>
  </si>
  <si>
    <t>a1mark6</t>
  </si>
  <si>
    <t>checkpoint10</t>
  </si>
  <si>
    <t>checkpoint11</t>
  </si>
  <si>
    <t>checkpoint12</t>
  </si>
  <si>
    <t>checkpoint13</t>
  </si>
  <si>
    <t>checkpoint14</t>
  </si>
  <si>
    <t>checkpoint15</t>
  </si>
  <si>
    <t>checkpoint16</t>
  </si>
  <si>
    <t>checkpoint17</t>
  </si>
  <si>
    <t>checkpoint18</t>
  </si>
  <si>
    <t>checkpoint19</t>
  </si>
  <si>
    <t>checkpoint20</t>
  </si>
  <si>
    <t>checkpoint21</t>
  </si>
  <si>
    <t>checkpoint22</t>
  </si>
  <si>
    <t>checkpoint23</t>
  </si>
  <si>
    <t>examgrade</t>
  </si>
  <si>
    <t>studentemail</t>
  </si>
  <si>
    <t>softwareprojects</t>
  </si>
  <si>
    <t>examtotal</t>
  </si>
  <si>
    <t>Alexander George</t>
  </si>
  <si>
    <t>ALEXGT1</t>
  </si>
  <si>
    <t>ALEXGT1@student.op.ac.nz</t>
  </si>
  <si>
    <t>E</t>
  </si>
  <si>
    <t>Dunn Kane</t>
  </si>
  <si>
    <t>DUNNKH1</t>
  </si>
  <si>
    <t>DUNNKH1@student.op.ac.nz</t>
  </si>
  <si>
    <t>Gan Irving</t>
  </si>
  <si>
    <t>GANIE1</t>
  </si>
  <si>
    <t>GANIE1@student.op.ac.nz</t>
  </si>
  <si>
    <t>Good Callum</t>
  </si>
  <si>
    <t>GOODCC2</t>
  </si>
  <si>
    <t>GOODCC2@student.op.ac.nz</t>
  </si>
  <si>
    <t>Hall Matthew</t>
  </si>
  <si>
    <t>HALLMG1</t>
  </si>
  <si>
    <t>HALLMG1@student.op.ac.nz</t>
  </si>
  <si>
    <t>Horrell Jamie</t>
  </si>
  <si>
    <t>HORRJD1</t>
  </si>
  <si>
    <t>HORRJD1@student.op.ac.nz</t>
  </si>
  <si>
    <t>Hubbard Ryan</t>
  </si>
  <si>
    <t>HUBBRJ1</t>
  </si>
  <si>
    <t>HUBBRJ1@student.op.ac.nz</t>
  </si>
  <si>
    <t>Lim Nicholas (Nic)</t>
  </si>
  <si>
    <t>LIMN4</t>
  </si>
  <si>
    <t>LIMN4@student.op.ac.nz</t>
  </si>
  <si>
    <t>McDonald Heather</t>
  </si>
  <si>
    <t>MCDONHJ1</t>
  </si>
  <si>
    <t>MCDONHJ1@student.op.ac.nz</t>
  </si>
  <si>
    <t>Rennie Harry</t>
  </si>
  <si>
    <t>RENNIHD1</t>
  </si>
  <si>
    <t>RENNIHD1@student.op.ac.nz</t>
  </si>
  <si>
    <t>Rowe Ethan</t>
  </si>
  <si>
    <t>ROWEEH2</t>
  </si>
  <si>
    <t>ROWEEH2@student.op.ac.nz</t>
  </si>
  <si>
    <t>Tawake Aisea</t>
  </si>
  <si>
    <t>TAWAAB1</t>
  </si>
  <si>
    <t>TAWAAB1@student.op.ac.nz</t>
  </si>
  <si>
    <t>Underwood Isaac</t>
  </si>
  <si>
    <t>UNDEIS1</t>
  </si>
  <si>
    <t>UNDEIS1@student.op.ac.nz</t>
  </si>
  <si>
    <t>ZHANY85@student.op.ac.nz</t>
  </si>
  <si>
    <t>Zhang Yuqi</t>
  </si>
  <si>
    <t>ZHANY85</t>
  </si>
  <si>
    <t>githubname</t>
  </si>
  <si>
    <t>dunnkh1</t>
  </si>
  <si>
    <t>Mead Aaron</t>
  </si>
  <si>
    <t>meadal1</t>
  </si>
  <si>
    <t>MEADAL1</t>
  </si>
  <si>
    <t>MEADAL1@student.op.ac.nz</t>
  </si>
  <si>
    <t>HeatherJayne</t>
  </si>
  <si>
    <t>Harry-Rennie</t>
  </si>
  <si>
    <t>Ryan-Hubbard</t>
  </si>
  <si>
    <t>tawaab1</t>
  </si>
  <si>
    <t>isaac-underwood</t>
  </si>
  <si>
    <t>EthanRowe123</t>
  </si>
  <si>
    <t>limn4</t>
  </si>
  <si>
    <t>horrjd1</t>
  </si>
  <si>
    <t>HallMatthew314</t>
  </si>
  <si>
    <t>Callum-Good</t>
  </si>
  <si>
    <t>Armor Jommel</t>
  </si>
  <si>
    <t>amorjk1</t>
  </si>
  <si>
    <t>iofh</t>
  </si>
  <si>
    <t>OctopusSaga</t>
  </si>
  <si>
    <t>AMORJK1@student.op.ac.nz</t>
  </si>
  <si>
    <t>AMORJK1</t>
  </si>
  <si>
    <t>alexgt1</t>
  </si>
  <si>
    <t>checkpoint24</t>
  </si>
  <si>
    <t>checkpoint1</t>
  </si>
  <si>
    <t>checkpoint2</t>
  </si>
  <si>
    <t>checkpoint3</t>
  </si>
  <si>
    <t>checkpoint4</t>
  </si>
  <si>
    <t>checkpoint5</t>
  </si>
  <si>
    <t>checkpoint6</t>
  </si>
  <si>
    <t>checkpoint7</t>
  </si>
  <si>
    <t>checkpoint8</t>
  </si>
  <si>
    <t>checkpoint9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</si>
</sst>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454545"/>
      <name val="Calibri"/>
      <scheme val="minor"/>
    </font>
    <font>
      <sz val="12"/>
      <color rgb="FF0078D4"/>
      <name val="Helvetica Neue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scheme val="minor"/>
    </font>
    <font>
      <sz val="12"/>
      <color rgb="FF252423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  <xf numFmtId="0" fontId="0" fillId="0" borderId="0" xfId="0" applyFill="1"/>
    <xf numFmtId="0" fontId="6" fillId="0" borderId="0" xfId="0" applyFont="1"/>
    <xf numFmtId="0" fontId="0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Y85@student.op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Views>
    <sheetView tabSelected="1" topLeftCell="AA1" zoomScale="78" zoomScaleNormal="78" zoomScalePageLayoutView="78" workbookViewId="0">
      <selection activeCell="AM35" sqref="AM35"/>
    </sheetView>
  </sheetViews>
  <sheetFormatPr baseColWidth="10" defaultColWidth="11" defaultRowHeight="16" x14ac:dyDescent="0.2"/>
  <cols>
    <col min="1" max="1" width="17" customWidth="1"/>
    <col min="2" max="2" width="11.33203125" customWidth="1"/>
    <col min="3" max="3" width="39.33203125" customWidth="1"/>
    <col min="4" max="4" width="18.33203125" customWidth="1"/>
    <col min="5" max="52" width="11.33203125" customWidth="1"/>
  </cols>
  <sheetData>
    <row r="1" spans="1:53" x14ac:dyDescent="0.2">
      <c r="A1" t="s">
        <v>7</v>
      </c>
      <c r="B1" t="s">
        <v>9</v>
      </c>
      <c r="C1" t="s">
        <v>39</v>
      </c>
      <c r="D1" t="s">
        <v>0</v>
      </c>
      <c r="E1" t="s">
        <v>85</v>
      </c>
      <c r="F1" t="s">
        <v>5</v>
      </c>
      <c r="G1" t="s">
        <v>6</v>
      </c>
      <c r="H1" t="s">
        <v>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23</v>
      </c>
      <c r="O1" t="s">
        <v>15</v>
      </c>
      <c r="P1" t="s">
        <v>16</v>
      </c>
      <c r="Q1" t="s">
        <v>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40</v>
      </c>
      <c r="Y1" t="s">
        <v>4</v>
      </c>
      <c r="Z1" t="s">
        <v>41</v>
      </c>
      <c r="AA1" t="s">
        <v>38</v>
      </c>
      <c r="AB1" t="s">
        <v>1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108</v>
      </c>
      <c r="BA1" t="s">
        <v>8</v>
      </c>
    </row>
    <row r="2" spans="1:53" x14ac:dyDescent="0.2">
      <c r="A2" t="s">
        <v>42</v>
      </c>
      <c r="B2" t="s">
        <v>43</v>
      </c>
      <c r="C2" t="s">
        <v>44</v>
      </c>
      <c r="D2">
        <v>1000009442</v>
      </c>
      <c r="E2" t="s">
        <v>107</v>
      </c>
      <c r="F2">
        <f t="shared" ref="F2:F17" si="0">X2+Y2+AB2</f>
        <v>8</v>
      </c>
      <c r="G2" t="str">
        <f t="shared" ref="G2:G17" si="1">IF(F2&gt;=90,"A+",IF(F2&gt;=85,"A",IF(F2&gt;=80,"A-",IF(F2&gt;=75,"B+",IF(F2&gt;=70,"B",IF(F2&gt;=65,"B-",IF(F2&gt;=60,"C+",IF(F2&gt;=55,"C",IF(F2&gt;=50,"C-", IF(F2&gt;=40,"D", IF(F2&gt;=0,"E")))))))))))</f>
        <v>E</v>
      </c>
      <c r="H2">
        <f t="shared" ref="H2:H17" si="2">(O2*0.4)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f t="shared" ref="O2:O17" si="3">SUM(I2:N2)</f>
        <v>0</v>
      </c>
      <c r="P2" s="1" t="str">
        <f t="shared" ref="P2:P17" si="4">IF(O2&gt;=90,"A+",IF(O2&gt;=85,"A",IF(O2&gt;=80,"A-",IF(O2&gt;=75,"B+",IF(O2&gt;=70,"B",IF(O2&gt;=65,"B-",IF(O2&gt;=60,"C+",IF(O2&gt;=55,"C",IF(O2&gt;=50,"C-", IF(O2&gt;=40,"D", IF(O2&gt;=0,"E")))))))))))</f>
        <v>E</v>
      </c>
      <c r="Q2">
        <f t="shared" ref="Q2:Q17" si="5">(V2*0.3)</f>
        <v>0</v>
      </c>
      <c r="R2">
        <v>0</v>
      </c>
      <c r="S2">
        <v>0</v>
      </c>
      <c r="T2">
        <v>0</v>
      </c>
      <c r="U2">
        <v>0</v>
      </c>
      <c r="V2">
        <f t="shared" ref="V2:V17" si="6">SUM(R2:U2)</f>
        <v>0</v>
      </c>
      <c r="W2" t="str">
        <f t="shared" ref="W2:W17" si="7">IF(V2&gt;=90,"A+",IF(V2&gt;=85,"A",IF(V2&gt;=80,"A-",IF(V2&gt;=75,"B+",IF(V2&gt;=70,"B",IF(V2&gt;=65,"B-",IF(V2&gt;=60,"C+",IF(V2&gt;=55,"C",IF(V2&gt;=50,"C-", IF(V2&gt;=40,"D", IF(V2&gt;=0,"E")))))))))))</f>
        <v>E</v>
      </c>
      <c r="X2">
        <f t="shared" ref="X2:X17" si="8">H2+Q2</f>
        <v>0</v>
      </c>
      <c r="Y2">
        <v>0</v>
      </c>
      <c r="Z2" s="5">
        <v>0</v>
      </c>
      <c r="AA2" t="s">
        <v>45</v>
      </c>
      <c r="AB2">
        <f t="shared" ref="AB2:AB17" si="9">MROUND(BA2/24*15, 0.5)</f>
        <v>8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f t="shared" ref="BA2:BA17" si="10">SUM(AC2:AZ2)</f>
        <v>13</v>
      </c>
    </row>
    <row r="3" spans="1:53" x14ac:dyDescent="0.2">
      <c r="A3" t="s">
        <v>101</v>
      </c>
      <c r="B3" t="s">
        <v>106</v>
      </c>
      <c r="C3" t="s">
        <v>105</v>
      </c>
      <c r="D3">
        <v>1000039734</v>
      </c>
      <c r="E3" t="s">
        <v>102</v>
      </c>
      <c r="F3">
        <f t="shared" si="0"/>
        <v>2</v>
      </c>
      <c r="G3" t="str">
        <f t="shared" si="1"/>
        <v>E</v>
      </c>
      <c r="H3">
        <f t="shared" si="2"/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 t="shared" si="3"/>
        <v>0</v>
      </c>
      <c r="P3" s="1" t="str">
        <f t="shared" si="4"/>
        <v>E</v>
      </c>
      <c r="Q3">
        <f t="shared" si="5"/>
        <v>0</v>
      </c>
      <c r="R3">
        <v>0</v>
      </c>
      <c r="S3">
        <v>0</v>
      </c>
      <c r="T3">
        <v>0</v>
      </c>
      <c r="U3">
        <v>0</v>
      </c>
      <c r="V3">
        <f t="shared" si="6"/>
        <v>0</v>
      </c>
      <c r="W3" t="str">
        <f t="shared" si="7"/>
        <v>E</v>
      </c>
      <c r="X3">
        <f t="shared" si="8"/>
        <v>0</v>
      </c>
      <c r="Y3">
        <v>0</v>
      </c>
      <c r="Z3" s="5">
        <v>0</v>
      </c>
      <c r="AA3" t="s">
        <v>45</v>
      </c>
      <c r="AB3">
        <f t="shared" si="9"/>
        <v>2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f t="shared" si="10"/>
        <v>3</v>
      </c>
    </row>
    <row r="4" spans="1:53" x14ac:dyDescent="0.2">
      <c r="A4" t="s">
        <v>52</v>
      </c>
      <c r="B4" t="s">
        <v>53</v>
      </c>
      <c r="C4" t="s">
        <v>54</v>
      </c>
      <c r="D4">
        <v>1000029314</v>
      </c>
      <c r="E4" t="s">
        <v>100</v>
      </c>
      <c r="F4">
        <f t="shared" si="0"/>
        <v>6.5</v>
      </c>
      <c r="G4" t="str">
        <f t="shared" si="1"/>
        <v>E</v>
      </c>
      <c r="H4">
        <f t="shared" si="2"/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 t="shared" si="3"/>
        <v>0</v>
      </c>
      <c r="P4" s="1" t="str">
        <f t="shared" si="4"/>
        <v>E</v>
      </c>
      <c r="Q4">
        <f t="shared" si="5"/>
        <v>0</v>
      </c>
      <c r="R4">
        <v>0</v>
      </c>
      <c r="S4">
        <v>0</v>
      </c>
      <c r="T4">
        <v>0</v>
      </c>
      <c r="U4">
        <v>0</v>
      </c>
      <c r="V4">
        <f t="shared" si="6"/>
        <v>0</v>
      </c>
      <c r="W4" t="str">
        <f t="shared" si="7"/>
        <v>E</v>
      </c>
      <c r="X4">
        <f t="shared" si="8"/>
        <v>0</v>
      </c>
      <c r="Y4">
        <v>0</v>
      </c>
      <c r="Z4" s="5">
        <v>0</v>
      </c>
      <c r="AA4" t="s">
        <v>45</v>
      </c>
      <c r="AB4">
        <f t="shared" si="9"/>
        <v>6.5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f t="shared" si="10"/>
        <v>10</v>
      </c>
    </row>
    <row r="5" spans="1:53" x14ac:dyDescent="0.2">
      <c r="A5" t="s">
        <v>46</v>
      </c>
      <c r="B5" t="s">
        <v>47</v>
      </c>
      <c r="C5" t="s">
        <v>48</v>
      </c>
      <c r="D5">
        <v>5000124</v>
      </c>
      <c r="E5" t="s">
        <v>86</v>
      </c>
      <c r="F5">
        <f t="shared" si="0"/>
        <v>3</v>
      </c>
      <c r="G5" t="str">
        <f t="shared" si="1"/>
        <v>E</v>
      </c>
      <c r="H5">
        <f t="shared" si="2"/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 t="shared" si="3"/>
        <v>0</v>
      </c>
      <c r="P5" s="1" t="str">
        <f t="shared" si="4"/>
        <v>E</v>
      </c>
      <c r="Q5">
        <f t="shared" si="5"/>
        <v>0</v>
      </c>
      <c r="R5">
        <v>0</v>
      </c>
      <c r="S5">
        <v>0</v>
      </c>
      <c r="T5">
        <v>0</v>
      </c>
      <c r="U5">
        <v>0</v>
      </c>
      <c r="V5">
        <f t="shared" si="6"/>
        <v>0</v>
      </c>
      <c r="W5" t="str">
        <f t="shared" si="7"/>
        <v>E</v>
      </c>
      <c r="X5">
        <f t="shared" si="8"/>
        <v>0</v>
      </c>
      <c r="Y5">
        <v>0</v>
      </c>
      <c r="Z5" s="5">
        <v>0</v>
      </c>
      <c r="AA5" t="s">
        <v>45</v>
      </c>
      <c r="AB5">
        <f t="shared" si="9"/>
        <v>3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f t="shared" si="10"/>
        <v>5</v>
      </c>
    </row>
    <row r="6" spans="1:53" x14ac:dyDescent="0.2">
      <c r="A6" t="s">
        <v>73</v>
      </c>
      <c r="B6" t="s">
        <v>74</v>
      </c>
      <c r="C6" t="s">
        <v>75</v>
      </c>
      <c r="D6">
        <v>1000053148</v>
      </c>
      <c r="E6" t="s">
        <v>96</v>
      </c>
      <c r="F6">
        <f t="shared" si="0"/>
        <v>7</v>
      </c>
      <c r="G6" t="str">
        <f t="shared" si="1"/>
        <v>E</v>
      </c>
      <c r="H6">
        <f t="shared" si="2"/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 t="shared" si="3"/>
        <v>0</v>
      </c>
      <c r="P6" s="1" t="str">
        <f t="shared" si="4"/>
        <v>E</v>
      </c>
      <c r="Q6">
        <f t="shared" si="5"/>
        <v>0</v>
      </c>
      <c r="R6">
        <v>0</v>
      </c>
      <c r="S6">
        <v>0</v>
      </c>
      <c r="T6">
        <v>0</v>
      </c>
      <c r="U6">
        <v>0</v>
      </c>
      <c r="V6">
        <f t="shared" si="6"/>
        <v>0</v>
      </c>
      <c r="W6" t="str">
        <f t="shared" si="7"/>
        <v>E</v>
      </c>
      <c r="X6">
        <f t="shared" si="8"/>
        <v>0</v>
      </c>
      <c r="Y6">
        <v>0</v>
      </c>
      <c r="Z6" s="5">
        <v>0</v>
      </c>
      <c r="AA6" t="s">
        <v>45</v>
      </c>
      <c r="AB6">
        <f t="shared" si="9"/>
        <v>7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s="8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f t="shared" si="10"/>
        <v>11</v>
      </c>
    </row>
    <row r="7" spans="1:53" x14ac:dyDescent="0.2">
      <c r="A7" t="s">
        <v>55</v>
      </c>
      <c r="B7" t="s">
        <v>56</v>
      </c>
      <c r="C7" t="s">
        <v>57</v>
      </c>
      <c r="D7">
        <v>1000040983</v>
      </c>
      <c r="E7" t="s">
        <v>99</v>
      </c>
      <c r="F7">
        <f t="shared" si="0"/>
        <v>7</v>
      </c>
      <c r="G7" t="str">
        <f t="shared" si="1"/>
        <v>E</v>
      </c>
      <c r="H7">
        <f t="shared" si="2"/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 t="shared" si="3"/>
        <v>0</v>
      </c>
      <c r="P7" s="1" t="str">
        <f t="shared" si="4"/>
        <v>E</v>
      </c>
      <c r="Q7">
        <f t="shared" si="5"/>
        <v>0</v>
      </c>
      <c r="R7">
        <v>0</v>
      </c>
      <c r="S7">
        <v>0</v>
      </c>
      <c r="T7">
        <v>0</v>
      </c>
      <c r="U7">
        <v>0</v>
      </c>
      <c r="V7">
        <f t="shared" si="6"/>
        <v>0</v>
      </c>
      <c r="W7" t="str">
        <f t="shared" si="7"/>
        <v>E</v>
      </c>
      <c r="X7">
        <f t="shared" si="8"/>
        <v>0</v>
      </c>
      <c r="Y7">
        <v>0</v>
      </c>
      <c r="Z7" s="5">
        <v>0</v>
      </c>
      <c r="AA7" t="s">
        <v>45</v>
      </c>
      <c r="AB7">
        <f t="shared" si="9"/>
        <v>7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f t="shared" si="10"/>
        <v>11</v>
      </c>
    </row>
    <row r="8" spans="1:53" x14ac:dyDescent="0.2">
      <c r="A8" t="s">
        <v>70</v>
      </c>
      <c r="B8" t="s">
        <v>71</v>
      </c>
      <c r="C8" t="s">
        <v>72</v>
      </c>
      <c r="D8">
        <v>11003352</v>
      </c>
      <c r="E8" t="s">
        <v>92</v>
      </c>
      <c r="F8">
        <f t="shared" si="0"/>
        <v>2.5</v>
      </c>
      <c r="G8" t="str">
        <f t="shared" si="1"/>
        <v>E</v>
      </c>
      <c r="H8">
        <f t="shared" si="2"/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 t="shared" si="3"/>
        <v>0</v>
      </c>
      <c r="P8" s="1" t="str">
        <f t="shared" si="4"/>
        <v>E</v>
      </c>
      <c r="Q8">
        <f t="shared" si="5"/>
        <v>0</v>
      </c>
      <c r="R8">
        <v>0</v>
      </c>
      <c r="S8">
        <v>0</v>
      </c>
      <c r="T8">
        <v>0</v>
      </c>
      <c r="U8">
        <v>0</v>
      </c>
      <c r="V8">
        <f t="shared" si="6"/>
        <v>0</v>
      </c>
      <c r="W8" t="str">
        <f t="shared" si="7"/>
        <v>E</v>
      </c>
      <c r="X8">
        <f t="shared" si="8"/>
        <v>0</v>
      </c>
      <c r="Y8">
        <v>0</v>
      </c>
      <c r="Z8" s="5">
        <v>0</v>
      </c>
      <c r="AA8" t="s">
        <v>45</v>
      </c>
      <c r="AB8">
        <f t="shared" si="9"/>
        <v>2.5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f t="shared" si="10"/>
        <v>4</v>
      </c>
    </row>
    <row r="9" spans="1:53" x14ac:dyDescent="0.2">
      <c r="A9" t="s">
        <v>67</v>
      </c>
      <c r="B9" t="s">
        <v>68</v>
      </c>
      <c r="C9" t="s">
        <v>69</v>
      </c>
      <c r="D9">
        <v>7002536</v>
      </c>
      <c r="E9" t="s">
        <v>91</v>
      </c>
      <c r="F9">
        <f t="shared" si="0"/>
        <v>8</v>
      </c>
      <c r="G9" t="str">
        <f t="shared" si="1"/>
        <v>E</v>
      </c>
      <c r="H9">
        <f t="shared" si="2"/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 t="shared" si="3"/>
        <v>0</v>
      </c>
      <c r="P9" s="1" t="str">
        <f t="shared" si="4"/>
        <v>E</v>
      </c>
      <c r="Q9">
        <f t="shared" si="5"/>
        <v>0</v>
      </c>
      <c r="R9">
        <v>0</v>
      </c>
      <c r="S9">
        <v>0</v>
      </c>
      <c r="T9">
        <v>0</v>
      </c>
      <c r="U9">
        <v>0</v>
      </c>
      <c r="V9">
        <f t="shared" si="6"/>
        <v>0</v>
      </c>
      <c r="W9" t="str">
        <f t="shared" si="7"/>
        <v>E</v>
      </c>
      <c r="X9">
        <f t="shared" si="8"/>
        <v>0</v>
      </c>
      <c r="Y9">
        <v>0</v>
      </c>
      <c r="Z9" s="5">
        <v>0</v>
      </c>
      <c r="AA9" t="s">
        <v>45</v>
      </c>
      <c r="AB9">
        <f t="shared" si="9"/>
        <v>8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f t="shared" si="10"/>
        <v>13</v>
      </c>
    </row>
    <row r="10" spans="1:53" x14ac:dyDescent="0.2">
      <c r="A10" t="s">
        <v>58</v>
      </c>
      <c r="B10" t="s">
        <v>59</v>
      </c>
      <c r="C10" t="s">
        <v>60</v>
      </c>
      <c r="D10">
        <v>1000056409</v>
      </c>
      <c r="E10" t="s">
        <v>98</v>
      </c>
      <c r="F10">
        <f t="shared" si="0"/>
        <v>6.5</v>
      </c>
      <c r="G10" t="str">
        <f t="shared" si="1"/>
        <v>E</v>
      </c>
      <c r="H10">
        <f t="shared" si="2"/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 t="shared" si="3"/>
        <v>0</v>
      </c>
      <c r="P10" s="1" t="str">
        <f t="shared" si="4"/>
        <v>E</v>
      </c>
      <c r="Q10">
        <f t="shared" si="5"/>
        <v>0</v>
      </c>
      <c r="R10">
        <v>0</v>
      </c>
      <c r="S10">
        <v>0</v>
      </c>
      <c r="T10">
        <v>0</v>
      </c>
      <c r="U10">
        <v>0</v>
      </c>
      <c r="V10">
        <f t="shared" si="6"/>
        <v>0</v>
      </c>
      <c r="W10" t="str">
        <f t="shared" si="7"/>
        <v>E</v>
      </c>
      <c r="X10">
        <f t="shared" si="8"/>
        <v>0</v>
      </c>
      <c r="Y10">
        <v>0</v>
      </c>
      <c r="Z10" s="5">
        <v>0</v>
      </c>
      <c r="AA10" t="s">
        <v>45</v>
      </c>
      <c r="AB10">
        <f t="shared" si="9"/>
        <v>6.5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f t="shared" si="10"/>
        <v>10</v>
      </c>
    </row>
    <row r="11" spans="1:53" x14ac:dyDescent="0.2">
      <c r="A11" t="s">
        <v>49</v>
      </c>
      <c r="B11" t="s">
        <v>50</v>
      </c>
      <c r="C11" t="s">
        <v>51</v>
      </c>
      <c r="D11">
        <v>1000052458</v>
      </c>
      <c r="E11" t="s">
        <v>103</v>
      </c>
      <c r="F11">
        <f t="shared" si="0"/>
        <v>7</v>
      </c>
      <c r="G11" t="str">
        <f t="shared" si="1"/>
        <v>E</v>
      </c>
      <c r="H11">
        <f t="shared" si="2"/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 t="shared" si="3"/>
        <v>0</v>
      </c>
      <c r="P11" s="1" t="str">
        <f t="shared" si="4"/>
        <v>E</v>
      </c>
      <c r="Q11">
        <f t="shared" si="5"/>
        <v>0</v>
      </c>
      <c r="R11">
        <v>0</v>
      </c>
      <c r="S11">
        <v>0</v>
      </c>
      <c r="T11">
        <v>0</v>
      </c>
      <c r="U11">
        <v>0</v>
      </c>
      <c r="V11">
        <f t="shared" si="6"/>
        <v>0</v>
      </c>
      <c r="W11" t="str">
        <f t="shared" si="7"/>
        <v>E</v>
      </c>
      <c r="X11">
        <f t="shared" si="8"/>
        <v>0</v>
      </c>
      <c r="Y11">
        <v>0</v>
      </c>
      <c r="Z11" s="5">
        <v>0</v>
      </c>
      <c r="AA11" t="s">
        <v>45</v>
      </c>
      <c r="AB11">
        <f t="shared" si="9"/>
        <v>7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f t="shared" si="10"/>
        <v>11</v>
      </c>
    </row>
    <row r="12" spans="1:53" x14ac:dyDescent="0.2">
      <c r="A12" t="s">
        <v>79</v>
      </c>
      <c r="B12" t="s">
        <v>80</v>
      </c>
      <c r="C12" t="s">
        <v>81</v>
      </c>
      <c r="D12">
        <v>1000056279</v>
      </c>
      <c r="E12" t="s">
        <v>95</v>
      </c>
      <c r="F12">
        <f t="shared" si="0"/>
        <v>5.5</v>
      </c>
      <c r="G12" t="str">
        <f t="shared" si="1"/>
        <v>E</v>
      </c>
      <c r="H12">
        <f t="shared" si="2"/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 t="shared" si="3"/>
        <v>0</v>
      </c>
      <c r="P12" s="1" t="str">
        <f t="shared" si="4"/>
        <v>E</v>
      </c>
      <c r="Q12">
        <f t="shared" si="5"/>
        <v>0</v>
      </c>
      <c r="R12">
        <v>0</v>
      </c>
      <c r="S12">
        <v>0</v>
      </c>
      <c r="T12">
        <v>0</v>
      </c>
      <c r="U12">
        <v>0</v>
      </c>
      <c r="V12">
        <f t="shared" si="6"/>
        <v>0</v>
      </c>
      <c r="W12" t="str">
        <f t="shared" si="7"/>
        <v>E</v>
      </c>
      <c r="X12">
        <f t="shared" si="8"/>
        <v>0</v>
      </c>
      <c r="Y12">
        <v>0</v>
      </c>
      <c r="Z12" s="5">
        <v>0</v>
      </c>
      <c r="AA12" t="s">
        <v>45</v>
      </c>
      <c r="AB12">
        <f t="shared" si="9"/>
        <v>5.5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f t="shared" si="10"/>
        <v>9</v>
      </c>
    </row>
    <row r="13" spans="1:53" x14ac:dyDescent="0.2">
      <c r="A13" t="s">
        <v>64</v>
      </c>
      <c r="B13" t="s">
        <v>65</v>
      </c>
      <c r="C13" t="s">
        <v>66</v>
      </c>
      <c r="D13">
        <v>1000056555</v>
      </c>
      <c r="E13" t="s">
        <v>97</v>
      </c>
      <c r="F13">
        <f t="shared" si="0"/>
        <v>4.5</v>
      </c>
      <c r="G13" t="str">
        <f t="shared" si="1"/>
        <v>E</v>
      </c>
      <c r="H13">
        <f t="shared" si="2"/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 t="shared" si="3"/>
        <v>0</v>
      </c>
      <c r="P13" s="1" t="str">
        <f t="shared" si="4"/>
        <v>E</v>
      </c>
      <c r="Q13">
        <f t="shared" si="5"/>
        <v>0</v>
      </c>
      <c r="R13">
        <v>0</v>
      </c>
      <c r="S13">
        <v>0</v>
      </c>
      <c r="T13">
        <v>0</v>
      </c>
      <c r="U13">
        <v>0</v>
      </c>
      <c r="V13">
        <f t="shared" si="6"/>
        <v>0</v>
      </c>
      <c r="W13" t="str">
        <f t="shared" si="7"/>
        <v>E</v>
      </c>
      <c r="X13">
        <f t="shared" si="8"/>
        <v>0</v>
      </c>
      <c r="Y13">
        <v>0</v>
      </c>
      <c r="Z13" s="5">
        <v>0</v>
      </c>
      <c r="AA13" t="s">
        <v>45</v>
      </c>
      <c r="AB13">
        <f t="shared" si="9"/>
        <v>4.5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f t="shared" si="10"/>
        <v>7</v>
      </c>
    </row>
    <row r="14" spans="1:53" x14ac:dyDescent="0.2">
      <c r="A14" t="s">
        <v>87</v>
      </c>
      <c r="B14" t="s">
        <v>89</v>
      </c>
      <c r="C14" t="s">
        <v>90</v>
      </c>
      <c r="D14" s="7">
        <v>1000048565</v>
      </c>
      <c r="E14" t="s">
        <v>88</v>
      </c>
      <c r="F14">
        <f t="shared" si="0"/>
        <v>4.5</v>
      </c>
      <c r="G14" t="str">
        <f t="shared" si="1"/>
        <v>E</v>
      </c>
      <c r="H14">
        <f t="shared" si="2"/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 t="shared" si="3"/>
        <v>0</v>
      </c>
      <c r="P14" s="1" t="str">
        <f t="shared" si="4"/>
        <v>E</v>
      </c>
      <c r="Q14">
        <f t="shared" si="5"/>
        <v>0</v>
      </c>
      <c r="R14">
        <v>0</v>
      </c>
      <c r="S14">
        <v>0</v>
      </c>
      <c r="T14">
        <v>0</v>
      </c>
      <c r="U14">
        <v>0</v>
      </c>
      <c r="V14">
        <f t="shared" si="6"/>
        <v>0</v>
      </c>
      <c r="W14" t="str">
        <f t="shared" si="7"/>
        <v>E</v>
      </c>
      <c r="X14">
        <f t="shared" si="8"/>
        <v>0</v>
      </c>
      <c r="Y14">
        <v>0</v>
      </c>
      <c r="Z14" s="5">
        <v>0</v>
      </c>
      <c r="AA14" t="s">
        <v>45</v>
      </c>
      <c r="AB14">
        <f t="shared" si="9"/>
        <v>4.5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f t="shared" si="10"/>
        <v>7</v>
      </c>
    </row>
    <row r="15" spans="1:53" x14ac:dyDescent="0.2">
      <c r="A15" s="6" t="s">
        <v>83</v>
      </c>
      <c r="B15" t="s">
        <v>84</v>
      </c>
      <c r="C15" s="3" t="s">
        <v>82</v>
      </c>
      <c r="D15" s="4">
        <v>1000075118</v>
      </c>
      <c r="E15" s="4" t="s">
        <v>104</v>
      </c>
      <c r="F15">
        <f t="shared" si="0"/>
        <v>9.5</v>
      </c>
      <c r="G15" t="str">
        <f t="shared" si="1"/>
        <v>E</v>
      </c>
      <c r="H15">
        <f t="shared" si="2"/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 t="shared" si="3"/>
        <v>0</v>
      </c>
      <c r="P15" s="1" t="str">
        <f t="shared" si="4"/>
        <v>E</v>
      </c>
      <c r="Q15">
        <f t="shared" si="5"/>
        <v>0</v>
      </c>
      <c r="R15">
        <v>0</v>
      </c>
      <c r="S15">
        <v>0</v>
      </c>
      <c r="T15">
        <v>0</v>
      </c>
      <c r="U15">
        <v>0</v>
      </c>
      <c r="V15">
        <f t="shared" si="6"/>
        <v>0</v>
      </c>
      <c r="W15" t="str">
        <f t="shared" si="7"/>
        <v>E</v>
      </c>
      <c r="X15">
        <f t="shared" si="8"/>
        <v>0</v>
      </c>
      <c r="Y15">
        <v>0</v>
      </c>
      <c r="Z15" s="5">
        <v>0</v>
      </c>
      <c r="AA15" t="s">
        <v>45</v>
      </c>
      <c r="AB15">
        <f t="shared" si="9"/>
        <v>9.5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f t="shared" si="10"/>
        <v>15</v>
      </c>
    </row>
    <row r="16" spans="1:53" x14ac:dyDescent="0.2">
      <c r="A16" t="s">
        <v>61</v>
      </c>
      <c r="B16" t="s">
        <v>62</v>
      </c>
      <c r="C16" t="s">
        <v>63</v>
      </c>
      <c r="D16">
        <v>1000055193</v>
      </c>
      <c r="E16" t="s">
        <v>93</v>
      </c>
      <c r="F16">
        <f t="shared" si="0"/>
        <v>4</v>
      </c>
      <c r="G16" t="str">
        <f t="shared" si="1"/>
        <v>E</v>
      </c>
      <c r="H16">
        <f t="shared" si="2"/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 t="shared" si="3"/>
        <v>0</v>
      </c>
      <c r="P16" s="1" t="str">
        <f t="shared" si="4"/>
        <v>E</v>
      </c>
      <c r="Q16">
        <f t="shared" si="5"/>
        <v>0</v>
      </c>
      <c r="R16">
        <v>0</v>
      </c>
      <c r="S16">
        <v>0</v>
      </c>
      <c r="T16">
        <v>0</v>
      </c>
      <c r="U16">
        <v>0</v>
      </c>
      <c r="V16">
        <f t="shared" si="6"/>
        <v>0</v>
      </c>
      <c r="W16" t="str">
        <f t="shared" si="7"/>
        <v>E</v>
      </c>
      <c r="X16">
        <f t="shared" si="8"/>
        <v>0</v>
      </c>
      <c r="Y16">
        <v>0</v>
      </c>
      <c r="Z16" s="5">
        <v>0</v>
      </c>
      <c r="AA16" t="s">
        <v>45</v>
      </c>
      <c r="AB16">
        <f t="shared" si="9"/>
        <v>4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f t="shared" si="10"/>
        <v>6</v>
      </c>
    </row>
    <row r="17" spans="1:53" x14ac:dyDescent="0.2">
      <c r="A17" t="s">
        <v>76</v>
      </c>
      <c r="B17" t="s">
        <v>77</v>
      </c>
      <c r="C17" t="s">
        <v>78</v>
      </c>
      <c r="D17">
        <v>1000040897</v>
      </c>
      <c r="E17" t="s">
        <v>94</v>
      </c>
      <c r="F17">
        <f t="shared" si="0"/>
        <v>2.5</v>
      </c>
      <c r="G17" t="str">
        <f t="shared" si="1"/>
        <v>E</v>
      </c>
      <c r="H17">
        <f t="shared" si="2"/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 t="shared" si="3"/>
        <v>0</v>
      </c>
      <c r="P17" s="1" t="str">
        <f t="shared" si="4"/>
        <v>E</v>
      </c>
      <c r="Q17">
        <f t="shared" si="5"/>
        <v>0</v>
      </c>
      <c r="R17">
        <v>0</v>
      </c>
      <c r="S17">
        <v>0</v>
      </c>
      <c r="T17">
        <v>0</v>
      </c>
      <c r="U17">
        <v>0</v>
      </c>
      <c r="V17">
        <f t="shared" si="6"/>
        <v>0</v>
      </c>
      <c r="W17" t="str">
        <f t="shared" si="7"/>
        <v>E</v>
      </c>
      <c r="X17">
        <f t="shared" si="8"/>
        <v>0</v>
      </c>
      <c r="Y17">
        <v>0</v>
      </c>
      <c r="Z17" s="5">
        <v>0</v>
      </c>
      <c r="AA17" t="s">
        <v>45</v>
      </c>
      <c r="AB17">
        <f t="shared" si="9"/>
        <v>2.5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f t="shared" si="10"/>
        <v>4</v>
      </c>
    </row>
    <row r="18" spans="1:53" x14ac:dyDescent="0.2">
      <c r="C18" s="2"/>
    </row>
  </sheetData>
  <sortState ref="A2:BY17">
    <sortCondition ref="E2"/>
  </sortState>
  <phoneticPr fontId="7" type="noConversion"/>
  <conditionalFormatting sqref="AC2:AZ17">
    <cfRule type="colorScale" priority="7">
      <colorScale>
        <cfvo type="min"/>
        <cfvo type="max"/>
        <color rgb="FFFF7128"/>
        <color rgb="FFFFEF9C"/>
      </colorScale>
    </cfRule>
  </conditionalFormatting>
  <hyperlinks>
    <hyperlink ref="C15" r:id="rId1"/>
  </hyperlink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prog-four-grades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2019-05-07T08:44:42Z</dcterms:created>
  <dcterms:modified xsi:type="dcterms:W3CDTF">2019-10-16T00:20:19Z</dcterms:modified>
</cp:coreProperties>
</file>