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05"/>
  <workbookPr/>
  <mc:AlternateContent xmlns:mc="http://schemas.openxmlformats.org/markup-compatibility/2006">
    <mc:Choice Requires="x15">
      <x15ac:absPath xmlns:x15ac="http://schemas.microsoft.com/office/spreadsheetml/2010/11/ac" url="https://gztsa.sharepoint.com/sites/Diretoriacomercial/Documentos Partilhados/"/>
    </mc:Choice>
  </mc:AlternateContent>
  <xr:revisionPtr revIDLastSave="0" documentId="8_{25781180-9639-4218-881F-3A7D201A14B3}" xr6:coauthVersionLast="45" xr6:coauthVersionMax="45" xr10:uidLastSave="{00000000-0000-0000-0000-000000000000}"/>
  <bookViews>
    <workbookView xWindow="0" yWindow="0" windowWidth="38400" windowHeight="21600" tabRatio="500" firstSheet="1" activeTab="1" xr2:uid="{00000000-000D-0000-FFFF-FFFF00000000}"/>
  </bookViews>
  <sheets>
    <sheet name="Plan1" sheetId="1" r:id="rId1"/>
    <sheet name="opção 2" sheetId="2" r:id="rId2"/>
  </sheets>
  <calcPr calcId="191028" calcCompleted="0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" l="1"/>
  <c r="C13" i="2"/>
  <c r="E12" i="2"/>
  <c r="E11" i="2"/>
  <c r="E10" i="2"/>
  <c r="E9" i="2"/>
  <c r="E8" i="2"/>
  <c r="E7" i="2"/>
  <c r="E6" i="2"/>
  <c r="E5" i="2"/>
  <c r="C12" i="1"/>
  <c r="D12" i="1"/>
  <c r="E12" i="1" s="1"/>
  <c r="E13" i="2" l="1"/>
  <c r="R11" i="1"/>
  <c r="O11" i="1"/>
  <c r="L11" i="1"/>
  <c r="E11" i="1"/>
  <c r="R10" i="1"/>
  <c r="O10" i="1"/>
  <c r="L10" i="1"/>
  <c r="E10" i="1"/>
  <c r="R9" i="1"/>
  <c r="O9" i="1"/>
  <c r="L9" i="1"/>
  <c r="E9" i="1"/>
  <c r="R8" i="1"/>
  <c r="O8" i="1"/>
  <c r="L8" i="1"/>
  <c r="E8" i="1"/>
  <c r="R7" i="1"/>
  <c r="O7" i="1"/>
  <c r="L7" i="1"/>
  <c r="E7" i="1"/>
  <c r="R6" i="1"/>
  <c r="O6" i="1"/>
  <c r="L6" i="1"/>
  <c r="E6" i="1"/>
  <c r="R5" i="1"/>
  <c r="O5" i="1"/>
  <c r="L5" i="1"/>
  <c r="E5" i="1"/>
  <c r="R4" i="1"/>
  <c r="O4" i="1"/>
  <c r="L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tc={7F1836BE-9E79-45F3-A64E-988D109C9E51}</author>
  </authors>
  <commentList>
    <comment ref="Z5" authorId="0" shapeId="0" xr:uid="{7F1836BE-9E79-45F3-A64E-988D109C9E51}">
      <text>
        <t>[Threaded comment]
Your version of Excel allows you to read this threaded comment; however, any edits to it will get removed if the file is opened in a newer version of Excel. Learn more: https://go.microsoft.com/fwlink/?linkid=870924
Comment:
    @MATIAS GRAZZIOTIN ta excelente.</t>
      </text>
    </comment>
  </commentList>
</comments>
</file>

<file path=xl/sharedStrings.xml><?xml version="1.0" encoding="utf-8"?>
<sst xmlns="http://schemas.openxmlformats.org/spreadsheetml/2006/main" count="64" uniqueCount="33">
  <si>
    <t>k</t>
  </si>
  <si>
    <t>clientes</t>
  </si>
  <si>
    <t>Data</t>
  </si>
  <si>
    <t>total clientes cadastrados</t>
  </si>
  <si>
    <t>novos Clientes APP</t>
  </si>
  <si>
    <t>%</t>
  </si>
  <si>
    <t>Clientes Grazziotin</t>
  </si>
  <si>
    <t>Clientes Novos</t>
  </si>
  <si>
    <t xml:space="preserve"> Novos Aprovados</t>
  </si>
  <si>
    <t>novos pendentes</t>
  </si>
  <si>
    <t>total clientes pagaram na cia</t>
  </si>
  <si>
    <t>Qtd.Cli. Pagaram no APP</t>
  </si>
  <si>
    <t>qtd parcelas pagas na cia</t>
  </si>
  <si>
    <t>Qtd.Parcelas Pagas APP</t>
  </si>
  <si>
    <t>valor parcelas pagas cia</t>
  </si>
  <si>
    <t>Valor Parcelas Pagas APP</t>
  </si>
  <si>
    <t>Qtd.Parcelas Pagas APP DECRE</t>
  </si>
  <si>
    <t>Valor Parcelas Pagas APP DECRE</t>
  </si>
  <si>
    <t>Qtd.Parcelas Pagas 0800</t>
  </si>
  <si>
    <t>Valor Parcelas Pagas 0800</t>
  </si>
  <si>
    <t>ACU</t>
  </si>
  <si>
    <t>% Pagamentos Nº</t>
  </si>
  <si>
    <t>Pagamentos R$</t>
  </si>
  <si>
    <t>usuarios ativos ult 60 dias</t>
  </si>
  <si>
    <t>App</t>
  </si>
  <si>
    <t>Decre</t>
  </si>
  <si>
    <t>Loja</t>
  </si>
  <si>
    <t>debito</t>
  </si>
  <si>
    <t>credito</t>
  </si>
  <si>
    <t>pix</t>
  </si>
  <si>
    <t>boleto</t>
  </si>
  <si>
    <t>link cartão</t>
  </si>
  <si>
    <t>efetivo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</si>
</sst>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1"/>
      <color rgb="FF323130"/>
      <name val="Segoe UI"/>
      <family val="2"/>
    </font>
    <font>
      <sz val="11"/>
      <color rgb="FF32313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right" vertical="center" wrapText="1"/>
    </xf>
    <xf numFmtId="0" fontId="4" fillId="2" borderId="4" xfId="0" applyFont="1" applyFill="1" applyBorder="1" applyAlignment="1">
      <alignment horizontal="right" vertical="center" wrapText="1"/>
    </xf>
    <xf numFmtId="3" fontId="4" fillId="4" borderId="4" xfId="0" applyNumberFormat="1" applyFont="1" applyFill="1" applyBorder="1" applyAlignment="1">
      <alignment horizontal="right" vertical="center" wrapText="1"/>
    </xf>
    <xf numFmtId="165" fontId="4" fillId="4" borderId="4" xfId="2" applyNumberFormat="1" applyFont="1" applyFill="1" applyBorder="1" applyAlignment="1">
      <alignment horizontal="right" vertical="center" wrapText="1"/>
    </xf>
    <xf numFmtId="1" fontId="4" fillId="5" borderId="4" xfId="2" applyNumberFormat="1" applyFont="1" applyFill="1" applyBorder="1" applyAlignment="1">
      <alignment horizontal="right" vertical="center" wrapText="1"/>
    </xf>
    <xf numFmtId="0" fontId="4" fillId="5" borderId="4" xfId="0" applyFont="1" applyFill="1" applyBorder="1" applyAlignment="1">
      <alignment horizontal="right" vertical="center" wrapText="1"/>
    </xf>
    <xf numFmtId="165" fontId="4" fillId="5" borderId="4" xfId="2" applyNumberFormat="1" applyFont="1" applyFill="1" applyBorder="1" applyAlignment="1">
      <alignment horizontal="right" vertical="center" wrapText="1"/>
    </xf>
    <xf numFmtId="1" fontId="4" fillId="6" borderId="4" xfId="2" applyNumberFormat="1" applyFont="1" applyFill="1" applyBorder="1" applyAlignment="1">
      <alignment horizontal="right" vertical="center" wrapText="1"/>
    </xf>
    <xf numFmtId="1" fontId="4" fillId="6" borderId="4" xfId="0" applyNumberFormat="1" applyFont="1" applyFill="1" applyBorder="1" applyAlignment="1">
      <alignment horizontal="right" vertical="center" wrapText="1"/>
    </xf>
    <xf numFmtId="165" fontId="4" fillId="6" borderId="4" xfId="2" applyNumberFormat="1" applyFont="1" applyFill="1" applyBorder="1" applyAlignment="1">
      <alignment horizontal="right" vertical="center" wrapText="1"/>
    </xf>
    <xf numFmtId="164" fontId="4" fillId="2" borderId="4" xfId="1" applyFont="1" applyFill="1" applyBorder="1" applyAlignment="1">
      <alignment horizontal="right" vertical="center" wrapText="1"/>
    </xf>
    <xf numFmtId="3" fontId="4" fillId="5" borderId="4" xfId="0" applyNumberFormat="1" applyFont="1" applyFill="1" applyBorder="1" applyAlignment="1">
      <alignment horizontal="right" vertical="center" wrapText="1"/>
    </xf>
    <xf numFmtId="4" fontId="4" fillId="2" borderId="4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3" fontId="0" fillId="0" borderId="5" xfId="0" applyNumberFormat="1" applyBorder="1"/>
    <xf numFmtId="3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3" fillId="2" borderId="1" xfId="0" applyFont="1" applyFill="1" applyBorder="1" applyAlignment="1">
      <alignment horizontal="center" vertical="center" wrapText="1"/>
    </xf>
    <xf numFmtId="17" fontId="4" fillId="2" borderId="1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>
      <alignment horizontal="right" vertical="center" wrapText="1"/>
    </xf>
    <xf numFmtId="165" fontId="4" fillId="3" borderId="0" xfId="2" applyNumberFormat="1" applyFont="1" applyFill="1" applyBorder="1" applyAlignment="1">
      <alignment horizontal="right" vertical="center" wrapText="1"/>
    </xf>
    <xf numFmtId="3" fontId="4" fillId="2" borderId="0" xfId="0" applyNumberFormat="1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right" vertical="center" wrapText="1"/>
    </xf>
    <xf numFmtId="0" fontId="4" fillId="3" borderId="0" xfId="0" applyFont="1" applyFill="1" applyBorder="1" applyAlignment="1">
      <alignment horizontal="right" vertical="center" wrapText="1"/>
    </xf>
    <xf numFmtId="0" fontId="0" fillId="0" borderId="0" xfId="0" applyBorder="1"/>
    <xf numFmtId="0" fontId="3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right" vertical="center" wrapText="1"/>
    </xf>
    <xf numFmtId="1" fontId="4" fillId="3" borderId="13" xfId="0" applyNumberFormat="1" applyFont="1" applyFill="1" applyBorder="1" applyAlignment="1">
      <alignment vertical="center" wrapText="1"/>
    </xf>
    <xf numFmtId="0" fontId="4" fillId="2" borderId="14" xfId="0" applyFont="1" applyFill="1" applyBorder="1" applyAlignment="1">
      <alignment horizontal="right" vertical="center" wrapText="1"/>
    </xf>
    <xf numFmtId="165" fontId="4" fillId="3" borderId="6" xfId="2" applyNumberFormat="1" applyFont="1" applyFill="1" applyBorder="1" applyAlignment="1">
      <alignment horizontal="right" vertical="center" wrapText="1"/>
    </xf>
    <xf numFmtId="0" fontId="4" fillId="2" borderId="13" xfId="0" applyFont="1" applyFill="1" applyBorder="1" applyAlignment="1">
      <alignment horizontal="right" vertical="center" wrapText="1"/>
    </xf>
    <xf numFmtId="0" fontId="0" fillId="0" borderId="5" xfId="0" applyBorder="1"/>
    <xf numFmtId="0" fontId="3" fillId="2" borderId="8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IAS GRAZZIOTIN" id="{BF75DC97-0713-4454-9998-66114C4F28A2}" userId="376962@grazziotin.com.br" providerId="PeoplePicker"/>
  <person displayName="MARCUS GRAZZIOTIN" id="{9A62DF33-5659-4F2D-A6B7-A120A7403C8E}" userId="S::375780@grazziotin.com.br::1bdc8056-6862-41db-9fe8-c6feb5cc4f8d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5" dT="2020-10-07T03:57:37.85" personId="{9A62DF33-5659-4F2D-A6B7-A120A7403C8E}" id="{7F1836BE-9E79-45F3-A64E-988D109C9E51}">
    <text>@MATIAS GRAZZIOTIN ta excelente.</text>
    <mentions>
      <mention mentionpersonId="{BF75DC97-0713-4454-9998-66114C4F28A2}" mentionId="{C8B98578-68A6-4303-BE53-1EC4E7C009D1}" startIndex="0" length="18"/>
    </mentions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12"/>
  <sheetViews>
    <sheetView showGridLines="0" workbookViewId="0">
      <selection activeCell="H26" sqref="H26"/>
    </sheetView>
  </sheetViews>
  <sheetFormatPr defaultColWidth="11" defaultRowHeight="15.75"/>
  <cols>
    <col min="1" max="1" width="2.75" customWidth="1"/>
    <col min="2" max="2" width="7" bestFit="1" customWidth="1"/>
    <col min="4" max="4" width="9.25" customWidth="1"/>
    <col min="5" max="5" width="4.875" bestFit="1" customWidth="1"/>
    <col min="6" max="6" width="9.5" customWidth="1"/>
    <col min="7" max="7" width="9.25" customWidth="1"/>
    <col min="8" max="9" width="8.375" customWidth="1"/>
    <col min="10" max="10" width="9.25" customWidth="1"/>
    <col min="11" max="11" width="9.625" customWidth="1"/>
    <col min="12" max="12" width="5.875" bestFit="1" customWidth="1"/>
    <col min="15" max="15" width="5.875" bestFit="1" customWidth="1"/>
    <col min="18" max="18" width="4.875" bestFit="1" customWidth="1"/>
  </cols>
  <sheetData>
    <row r="2" spans="2:22">
      <c r="B2" s="18" t="s">
        <v>0</v>
      </c>
      <c r="C2" s="48" t="s">
        <v>1</v>
      </c>
      <c r="D2" s="49"/>
      <c r="E2" s="49"/>
      <c r="F2" s="49"/>
      <c r="G2" s="49"/>
      <c r="H2" s="49"/>
      <c r="I2" s="50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2:22" ht="66">
      <c r="B3" s="25" t="s">
        <v>2</v>
      </c>
      <c r="C3" s="47" t="s">
        <v>3</v>
      </c>
      <c r="D3" s="46" t="s">
        <v>4</v>
      </c>
      <c r="E3" s="46" t="s">
        <v>5</v>
      </c>
      <c r="F3" s="42" t="s">
        <v>6</v>
      </c>
      <c r="G3" s="42" t="s">
        <v>7</v>
      </c>
      <c r="H3" s="42" t="s">
        <v>8</v>
      </c>
      <c r="I3" s="44" t="s">
        <v>9</v>
      </c>
      <c r="J3" s="33" t="s">
        <v>10</v>
      </c>
      <c r="K3" s="2" t="s">
        <v>11</v>
      </c>
      <c r="L3" s="2" t="s">
        <v>5</v>
      </c>
      <c r="M3" s="3" t="s">
        <v>12</v>
      </c>
      <c r="N3" s="3" t="s">
        <v>13</v>
      </c>
      <c r="O3" s="3" t="s">
        <v>5</v>
      </c>
      <c r="P3" s="4" t="s">
        <v>14</v>
      </c>
      <c r="Q3" s="4" t="s">
        <v>15</v>
      </c>
      <c r="R3" s="4" t="s">
        <v>5</v>
      </c>
      <c r="S3" s="1" t="s">
        <v>16</v>
      </c>
      <c r="T3" s="1" t="s">
        <v>17</v>
      </c>
      <c r="U3" s="1" t="s">
        <v>18</v>
      </c>
      <c r="V3" s="1" t="s">
        <v>19</v>
      </c>
    </row>
    <row r="4" spans="2:22" ht="16.5">
      <c r="B4" s="26">
        <v>43891</v>
      </c>
      <c r="C4" s="35">
        <v>600000</v>
      </c>
      <c r="D4" s="27">
        <v>12873</v>
      </c>
      <c r="E4" s="28">
        <f>D4/C4</f>
        <v>2.1454999999999998E-2</v>
      </c>
      <c r="F4" s="29">
        <v>12779</v>
      </c>
      <c r="G4" s="30">
        <v>94</v>
      </c>
      <c r="H4" s="30">
        <v>14</v>
      </c>
      <c r="I4" s="36">
        <v>1</v>
      </c>
      <c r="J4" s="34">
        <v>100000</v>
      </c>
      <c r="K4" s="7">
        <v>1539</v>
      </c>
      <c r="L4" s="8">
        <f>K4/J4</f>
        <v>1.5389999999999999E-2</v>
      </c>
      <c r="M4" s="9">
        <v>150000</v>
      </c>
      <c r="N4" s="10">
        <v>3561</v>
      </c>
      <c r="O4" s="11">
        <f>N4/M4</f>
        <v>2.3740000000000001E-2</v>
      </c>
      <c r="P4" s="12">
        <v>35000000</v>
      </c>
      <c r="Q4" s="13">
        <v>126171.68</v>
      </c>
      <c r="R4" s="14">
        <f>Q4/P4</f>
        <v>3.6049051428571426E-3</v>
      </c>
      <c r="S4" s="6">
        <v>0</v>
      </c>
      <c r="T4" s="6">
        <v>0</v>
      </c>
      <c r="U4" s="6">
        <v>338</v>
      </c>
      <c r="V4" s="15">
        <v>18795.25</v>
      </c>
    </row>
    <row r="5" spans="2:22" ht="16.5">
      <c r="B5" s="26">
        <v>43922</v>
      </c>
      <c r="C5" s="35">
        <v>600000</v>
      </c>
      <c r="D5" s="27">
        <v>55175</v>
      </c>
      <c r="E5" s="28">
        <f>D5/C5</f>
        <v>9.1958333333333336E-2</v>
      </c>
      <c r="F5" s="29">
        <v>54951</v>
      </c>
      <c r="G5" s="30">
        <v>224</v>
      </c>
      <c r="H5" s="30">
        <v>27</v>
      </c>
      <c r="I5" s="36">
        <v>3</v>
      </c>
      <c r="J5" s="34">
        <v>100000</v>
      </c>
      <c r="K5" s="7">
        <v>37106</v>
      </c>
      <c r="L5" s="8">
        <f t="shared" ref="L5:L11" si="0">K5/J5</f>
        <v>0.37106</v>
      </c>
      <c r="M5" s="9">
        <v>150000</v>
      </c>
      <c r="N5" s="10">
        <v>101680</v>
      </c>
      <c r="O5" s="11">
        <f t="shared" ref="O5:O11" si="1">N5/M5</f>
        <v>0.67786666666666662</v>
      </c>
      <c r="P5" s="12">
        <v>35000000</v>
      </c>
      <c r="Q5" s="13">
        <v>3471976.71</v>
      </c>
      <c r="R5" s="14">
        <f t="shared" ref="R5:R11" si="2">Q5/P5</f>
        <v>9.9199334571428571E-2</v>
      </c>
      <c r="S5" s="6">
        <v>0</v>
      </c>
      <c r="T5" s="6">
        <v>0</v>
      </c>
      <c r="U5" s="6">
        <v>4503</v>
      </c>
      <c r="V5" s="15">
        <v>161687.89000000001</v>
      </c>
    </row>
    <row r="6" spans="2:22" ht="16.5">
      <c r="B6" s="26">
        <v>43952</v>
      </c>
      <c r="C6" s="35">
        <v>600000</v>
      </c>
      <c r="D6" s="27">
        <v>12945</v>
      </c>
      <c r="E6" s="28">
        <f>D6/C6</f>
        <v>2.1575E-2</v>
      </c>
      <c r="F6" s="29">
        <v>12628</v>
      </c>
      <c r="G6" s="30">
        <v>317</v>
      </c>
      <c r="H6" s="30">
        <v>50</v>
      </c>
      <c r="I6" s="36">
        <v>10</v>
      </c>
      <c r="J6" s="34">
        <v>100000</v>
      </c>
      <c r="K6" s="7">
        <v>23514</v>
      </c>
      <c r="L6" s="8">
        <f t="shared" si="0"/>
        <v>0.23513999999999999</v>
      </c>
      <c r="M6" s="9">
        <v>150000</v>
      </c>
      <c r="N6" s="10">
        <v>66735</v>
      </c>
      <c r="O6" s="11">
        <f t="shared" si="1"/>
        <v>0.44490000000000002</v>
      </c>
      <c r="P6" s="12">
        <v>35000000</v>
      </c>
      <c r="Q6" s="13">
        <v>2287527.2200000002</v>
      </c>
      <c r="R6" s="14">
        <f t="shared" si="2"/>
        <v>6.5357920571428571E-2</v>
      </c>
      <c r="S6" s="6">
        <v>0</v>
      </c>
      <c r="T6" s="6">
        <v>0</v>
      </c>
      <c r="U6" s="6">
        <v>927</v>
      </c>
      <c r="V6" s="15">
        <v>50399.67</v>
      </c>
    </row>
    <row r="7" spans="2:22" ht="16.5">
      <c r="B7" s="26">
        <v>43983</v>
      </c>
      <c r="C7" s="35">
        <v>600000</v>
      </c>
      <c r="D7" s="27">
        <v>6348</v>
      </c>
      <c r="E7" s="28">
        <f>D7/C7</f>
        <v>1.0580000000000001E-2</v>
      </c>
      <c r="F7" s="29">
        <v>6226</v>
      </c>
      <c r="G7" s="30">
        <v>122</v>
      </c>
      <c r="H7" s="30">
        <v>40</v>
      </c>
      <c r="I7" s="36">
        <v>5</v>
      </c>
      <c r="J7" s="34">
        <v>100000</v>
      </c>
      <c r="K7" s="7">
        <v>16328</v>
      </c>
      <c r="L7" s="8">
        <f t="shared" si="0"/>
        <v>0.16328000000000001</v>
      </c>
      <c r="M7" s="9">
        <v>150000</v>
      </c>
      <c r="N7" s="10">
        <v>38882</v>
      </c>
      <c r="O7" s="11">
        <f t="shared" si="1"/>
        <v>0.25921333333333335</v>
      </c>
      <c r="P7" s="12">
        <v>35000000</v>
      </c>
      <c r="Q7" s="13">
        <v>1416746.17</v>
      </c>
      <c r="R7" s="14">
        <f t="shared" si="2"/>
        <v>4.0478462E-2</v>
      </c>
      <c r="S7" s="6">
        <v>0</v>
      </c>
      <c r="T7" s="6">
        <v>0</v>
      </c>
      <c r="U7" s="6">
        <v>1005</v>
      </c>
      <c r="V7" s="15">
        <v>52710.33</v>
      </c>
    </row>
    <row r="8" spans="2:22" ht="16.5">
      <c r="B8" s="26">
        <v>44013</v>
      </c>
      <c r="C8" s="35">
        <v>600000</v>
      </c>
      <c r="D8" s="27">
        <v>8844</v>
      </c>
      <c r="E8" s="28">
        <f>D8/C8</f>
        <v>1.474E-2</v>
      </c>
      <c r="F8" s="29">
        <v>8795</v>
      </c>
      <c r="G8" s="30">
        <v>49</v>
      </c>
      <c r="H8" s="30">
        <v>9</v>
      </c>
      <c r="I8" s="36">
        <v>5</v>
      </c>
      <c r="J8" s="34">
        <v>100000</v>
      </c>
      <c r="K8" s="7">
        <v>24577</v>
      </c>
      <c r="L8" s="8">
        <f t="shared" si="0"/>
        <v>0.24576999999999999</v>
      </c>
      <c r="M8" s="9">
        <v>150000</v>
      </c>
      <c r="N8" s="16">
        <v>59674</v>
      </c>
      <c r="O8" s="11">
        <f t="shared" si="1"/>
        <v>0.39782666666666666</v>
      </c>
      <c r="P8" s="12">
        <v>35000000</v>
      </c>
      <c r="Q8" s="13">
        <v>2309084.4700000002</v>
      </c>
      <c r="R8" s="14">
        <f t="shared" si="2"/>
        <v>6.5973842000000005E-2</v>
      </c>
      <c r="S8" s="6">
        <v>158</v>
      </c>
      <c r="T8" s="17">
        <v>5770</v>
      </c>
      <c r="U8" s="6">
        <v>1882</v>
      </c>
      <c r="V8" s="15">
        <v>99577.64</v>
      </c>
    </row>
    <row r="9" spans="2:22" ht="16.5">
      <c r="B9" s="26">
        <v>44044</v>
      </c>
      <c r="C9" s="35">
        <v>600000</v>
      </c>
      <c r="D9" s="27">
        <v>5503</v>
      </c>
      <c r="E9" s="28">
        <f>D9/C9</f>
        <v>9.1716666666666665E-3</v>
      </c>
      <c r="F9" s="29">
        <v>5370</v>
      </c>
      <c r="G9" s="30">
        <v>133</v>
      </c>
      <c r="H9" s="30">
        <v>34</v>
      </c>
      <c r="I9" s="36">
        <v>5</v>
      </c>
      <c r="J9" s="34">
        <v>100000</v>
      </c>
      <c r="K9" s="7">
        <v>19512</v>
      </c>
      <c r="L9" s="8">
        <f t="shared" si="0"/>
        <v>0.19511999999999999</v>
      </c>
      <c r="M9" s="9">
        <v>150000</v>
      </c>
      <c r="N9" s="16">
        <v>44699</v>
      </c>
      <c r="O9" s="11">
        <f t="shared" si="1"/>
        <v>0.29799333333333333</v>
      </c>
      <c r="P9" s="12">
        <v>35000000</v>
      </c>
      <c r="Q9" s="13">
        <v>1811487.5</v>
      </c>
      <c r="R9" s="14">
        <f t="shared" si="2"/>
        <v>5.1756785714285714E-2</v>
      </c>
      <c r="S9" s="5">
        <v>1766</v>
      </c>
      <c r="T9" s="17">
        <v>73015</v>
      </c>
      <c r="U9" s="6">
        <v>1630</v>
      </c>
      <c r="V9" s="15">
        <v>88190.32</v>
      </c>
    </row>
    <row r="10" spans="2:22" ht="16.5">
      <c r="B10" s="26">
        <v>44075</v>
      </c>
      <c r="C10" s="35">
        <v>600000</v>
      </c>
      <c r="D10" s="27">
        <v>4405</v>
      </c>
      <c r="E10" s="28">
        <f>D10/C10</f>
        <v>7.3416666666666665E-3</v>
      </c>
      <c r="F10" s="29">
        <v>4278</v>
      </c>
      <c r="G10" s="30">
        <v>127</v>
      </c>
      <c r="H10" s="30">
        <v>17</v>
      </c>
      <c r="I10" s="36">
        <v>12</v>
      </c>
      <c r="J10" s="34">
        <v>100000</v>
      </c>
      <c r="K10" s="7">
        <v>18857</v>
      </c>
      <c r="L10" s="8">
        <f t="shared" si="0"/>
        <v>0.18856999999999999</v>
      </c>
      <c r="M10" s="9">
        <v>150000</v>
      </c>
      <c r="N10" s="16">
        <v>44477</v>
      </c>
      <c r="O10" s="11">
        <f t="shared" si="1"/>
        <v>0.29651333333333335</v>
      </c>
      <c r="P10" s="12">
        <v>35000000</v>
      </c>
      <c r="Q10" s="13">
        <v>1850622.82</v>
      </c>
      <c r="R10" s="14">
        <f t="shared" si="2"/>
        <v>5.2874937714285718E-2</v>
      </c>
      <c r="S10" s="5">
        <v>1122</v>
      </c>
      <c r="T10" s="17">
        <v>45119</v>
      </c>
      <c r="U10" s="6">
        <v>1449</v>
      </c>
      <c r="V10" s="15">
        <v>73526.77</v>
      </c>
    </row>
    <row r="11" spans="2:22" ht="16.5">
      <c r="B11" s="26">
        <v>44105</v>
      </c>
      <c r="C11" s="35">
        <v>600000</v>
      </c>
      <c r="D11" s="31">
        <v>375</v>
      </c>
      <c r="E11" s="28">
        <f>D11/C11</f>
        <v>6.2500000000000001E-4</v>
      </c>
      <c r="F11" s="30">
        <v>364</v>
      </c>
      <c r="G11" s="30">
        <v>11</v>
      </c>
      <c r="H11" s="30"/>
      <c r="I11" s="36">
        <v>1</v>
      </c>
      <c r="J11" s="34">
        <v>100000</v>
      </c>
      <c r="K11" s="7">
        <v>2957</v>
      </c>
      <c r="L11" s="8">
        <f t="shared" si="0"/>
        <v>2.9569999999999999E-2</v>
      </c>
      <c r="M11" s="9">
        <v>150000</v>
      </c>
      <c r="N11" s="16">
        <v>6856</v>
      </c>
      <c r="O11" s="11">
        <f t="shared" si="1"/>
        <v>4.5706666666666666E-2</v>
      </c>
      <c r="P11" s="12">
        <v>35000000</v>
      </c>
      <c r="Q11" s="13">
        <v>288951.43</v>
      </c>
      <c r="R11" s="14">
        <f t="shared" si="2"/>
        <v>8.2557551428571428E-3</v>
      </c>
      <c r="S11" s="6">
        <v>134</v>
      </c>
      <c r="T11" s="17">
        <v>6639</v>
      </c>
      <c r="U11" s="6">
        <v>27</v>
      </c>
      <c r="V11" s="15">
        <v>1209</v>
      </c>
    </row>
    <row r="12" spans="2:22" ht="16.5">
      <c r="B12" t="s">
        <v>20</v>
      </c>
      <c r="C12" s="21">
        <f>SUM(C4:C11)</f>
        <v>4800000</v>
      </c>
      <c r="D12" s="22">
        <f>SUM(D4:D11)</f>
        <v>106468</v>
      </c>
      <c r="E12" s="37">
        <f>D12/C12</f>
        <v>2.2180833333333334E-2</v>
      </c>
      <c r="F12" s="23"/>
      <c r="G12" s="23"/>
      <c r="H12" s="23"/>
      <c r="I12" s="24"/>
    </row>
  </sheetData>
  <mergeCells count="1">
    <mergeCell ref="C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2CEE-1664-4868-A03B-C3095209138B}">
  <dimension ref="B2:AK13"/>
  <sheetViews>
    <sheetView showGridLines="0" tabSelected="1" workbookViewId="0">
      <selection activeCell="Z5" sqref="Z5"/>
    </sheetView>
  </sheetViews>
  <sheetFormatPr defaultColWidth="11" defaultRowHeight="15.75"/>
  <cols>
    <col min="1" max="1" width="2.75" customWidth="1"/>
    <col min="2" max="2" width="7" bestFit="1" customWidth="1"/>
    <col min="3" max="3" width="12.25" customWidth="1"/>
    <col min="4" max="4" width="9.25" customWidth="1"/>
    <col min="5" max="5" width="4.875" bestFit="1" customWidth="1"/>
    <col min="6" max="6" width="10.125" customWidth="1"/>
    <col min="7" max="7" width="9.5" customWidth="1"/>
    <col min="8" max="8" width="9.25" customWidth="1"/>
    <col min="9" max="37" width="8.375" customWidth="1"/>
  </cols>
  <sheetData>
    <row r="2" spans="2:37" ht="20.25" customHeight="1">
      <c r="B2" s="18" t="s">
        <v>0</v>
      </c>
      <c r="C2" s="48" t="s">
        <v>1</v>
      </c>
      <c r="D2" s="49"/>
      <c r="E2" s="49"/>
      <c r="F2" s="49"/>
      <c r="G2" s="49"/>
      <c r="H2" s="49"/>
      <c r="I2" s="49"/>
      <c r="J2" s="49"/>
      <c r="K2" s="48" t="s">
        <v>21</v>
      </c>
      <c r="L2" s="49"/>
      <c r="M2" s="49"/>
      <c r="N2" s="49"/>
      <c r="O2" s="49"/>
      <c r="P2" s="49"/>
      <c r="Q2" s="49"/>
      <c r="R2" s="49"/>
      <c r="S2" s="49"/>
      <c r="T2" s="49"/>
      <c r="U2" s="48" t="s">
        <v>22</v>
      </c>
      <c r="V2" s="49"/>
      <c r="W2" s="49"/>
      <c r="X2" s="49"/>
      <c r="Y2" s="49"/>
      <c r="Z2" s="49"/>
      <c r="AA2" s="49"/>
      <c r="AB2" s="49"/>
      <c r="AC2" s="49"/>
      <c r="AD2" s="50"/>
      <c r="AE2" s="41"/>
      <c r="AF2" s="41"/>
      <c r="AG2" s="41"/>
      <c r="AH2" s="41"/>
      <c r="AI2" s="41"/>
      <c r="AJ2" s="41"/>
      <c r="AK2" s="41"/>
    </row>
    <row r="3" spans="2:37" ht="17.25" customHeight="1">
      <c r="B3" s="18"/>
      <c r="C3" s="53" t="s">
        <v>3</v>
      </c>
      <c r="D3" s="55" t="s">
        <v>4</v>
      </c>
      <c r="E3" s="55" t="s">
        <v>5</v>
      </c>
      <c r="F3" s="55" t="s">
        <v>23</v>
      </c>
      <c r="G3" s="57" t="s">
        <v>6</v>
      </c>
      <c r="H3" s="57" t="s">
        <v>7</v>
      </c>
      <c r="I3" s="57" t="s">
        <v>8</v>
      </c>
      <c r="J3" s="60" t="s">
        <v>9</v>
      </c>
      <c r="K3" s="51" t="s">
        <v>24</v>
      </c>
      <c r="L3" s="52"/>
      <c r="M3" s="52"/>
      <c r="N3" s="52"/>
      <c r="O3" s="52" t="s">
        <v>25</v>
      </c>
      <c r="P3" s="52"/>
      <c r="Q3" s="52"/>
      <c r="R3" s="52" t="s">
        <v>26</v>
      </c>
      <c r="S3" s="52"/>
      <c r="T3" s="52"/>
      <c r="U3" s="51" t="s">
        <v>24</v>
      </c>
      <c r="V3" s="52"/>
      <c r="W3" s="52"/>
      <c r="X3" s="52"/>
      <c r="Y3" s="52" t="s">
        <v>25</v>
      </c>
      <c r="Z3" s="52"/>
      <c r="AA3" s="52"/>
      <c r="AB3" s="52" t="s">
        <v>26</v>
      </c>
      <c r="AC3" s="52"/>
      <c r="AD3" s="59"/>
      <c r="AE3" s="41"/>
      <c r="AF3" s="41"/>
      <c r="AG3" s="41"/>
      <c r="AH3" s="41"/>
      <c r="AI3" s="41"/>
      <c r="AJ3" s="41"/>
      <c r="AK3" s="41"/>
    </row>
    <row r="4" spans="2:37" ht="36" customHeight="1">
      <c r="B4" s="25" t="s">
        <v>2</v>
      </c>
      <c r="C4" s="54"/>
      <c r="D4" s="56"/>
      <c r="E4" s="56"/>
      <c r="F4" s="56"/>
      <c r="G4" s="58"/>
      <c r="H4" s="58"/>
      <c r="I4" s="58"/>
      <c r="J4" s="61"/>
      <c r="K4" s="40" t="s">
        <v>27</v>
      </c>
      <c r="L4" s="43" t="s">
        <v>28</v>
      </c>
      <c r="M4" s="43" t="s">
        <v>29</v>
      </c>
      <c r="N4" s="43" t="s">
        <v>30</v>
      </c>
      <c r="O4" s="43" t="s">
        <v>30</v>
      </c>
      <c r="P4" s="43" t="s">
        <v>29</v>
      </c>
      <c r="Q4" s="43" t="s">
        <v>31</v>
      </c>
      <c r="R4" s="43" t="s">
        <v>32</v>
      </c>
      <c r="S4" s="43" t="s">
        <v>27</v>
      </c>
      <c r="T4" s="43" t="s">
        <v>29</v>
      </c>
      <c r="U4" s="40" t="s">
        <v>27</v>
      </c>
      <c r="V4" s="43" t="s">
        <v>28</v>
      </c>
      <c r="W4" s="43" t="s">
        <v>29</v>
      </c>
      <c r="X4" s="43" t="s">
        <v>30</v>
      </c>
      <c r="Y4" s="43" t="s">
        <v>30</v>
      </c>
      <c r="Z4" s="43" t="s">
        <v>29</v>
      </c>
      <c r="AA4" s="43" t="s">
        <v>31</v>
      </c>
      <c r="AB4" s="43" t="s">
        <v>32</v>
      </c>
      <c r="AC4" s="43" t="s">
        <v>27</v>
      </c>
      <c r="AD4" s="45" t="s">
        <v>29</v>
      </c>
      <c r="AE4" s="42"/>
      <c r="AF4" s="42"/>
      <c r="AG4" s="42"/>
      <c r="AH4" s="42"/>
      <c r="AI4" s="42"/>
      <c r="AJ4" s="42"/>
      <c r="AK4" s="42"/>
    </row>
    <row r="5" spans="2:37" ht="16.5">
      <c r="B5" s="26">
        <v>43891</v>
      </c>
      <c r="C5" s="35">
        <v>600000</v>
      </c>
      <c r="D5" s="27">
        <v>12873</v>
      </c>
      <c r="E5" s="28">
        <f>D5/C5</f>
        <v>2.1454999999999998E-2</v>
      </c>
      <c r="F5" s="28"/>
      <c r="G5" s="29">
        <v>12779</v>
      </c>
      <c r="H5" s="30">
        <v>94</v>
      </c>
      <c r="I5" s="30">
        <v>14</v>
      </c>
      <c r="J5" s="30">
        <v>1</v>
      </c>
      <c r="K5" s="38"/>
      <c r="L5" s="30"/>
      <c r="M5" s="30"/>
      <c r="N5" s="30"/>
      <c r="O5" s="30"/>
      <c r="P5" s="30"/>
      <c r="Q5" s="30"/>
      <c r="R5" s="30"/>
      <c r="S5" s="30"/>
      <c r="T5" s="30"/>
      <c r="U5" s="38"/>
      <c r="V5" s="30"/>
      <c r="W5" s="30"/>
      <c r="X5" s="30"/>
      <c r="Y5" s="30"/>
      <c r="Z5" s="30"/>
      <c r="AA5" s="30"/>
      <c r="AB5" s="30"/>
      <c r="AC5" s="30"/>
      <c r="AD5" s="36"/>
      <c r="AE5" s="30"/>
      <c r="AF5" s="30"/>
      <c r="AG5" s="30"/>
      <c r="AH5" s="30"/>
      <c r="AI5" s="30"/>
      <c r="AJ5" s="30"/>
      <c r="AK5" s="30"/>
    </row>
    <row r="6" spans="2:37" ht="16.5">
      <c r="B6" s="26">
        <v>43922</v>
      </c>
      <c r="C6" s="35">
        <v>600000</v>
      </c>
      <c r="D6" s="27">
        <v>55175</v>
      </c>
      <c r="E6" s="28">
        <f>D6/C6</f>
        <v>9.1958333333333336E-2</v>
      </c>
      <c r="F6" s="28"/>
      <c r="G6" s="29">
        <v>54951</v>
      </c>
      <c r="H6" s="30">
        <v>224</v>
      </c>
      <c r="I6" s="30">
        <v>27</v>
      </c>
      <c r="J6" s="30">
        <v>3</v>
      </c>
      <c r="K6" s="38"/>
      <c r="L6" s="30"/>
      <c r="M6" s="30"/>
      <c r="N6" s="30"/>
      <c r="O6" s="30"/>
      <c r="P6" s="30"/>
      <c r="Q6" s="30"/>
      <c r="R6" s="30"/>
      <c r="S6" s="30"/>
      <c r="T6" s="30"/>
      <c r="U6" s="38"/>
      <c r="V6" s="30"/>
      <c r="W6" s="30"/>
      <c r="X6" s="30"/>
      <c r="Y6" s="30"/>
      <c r="Z6" s="30"/>
      <c r="AA6" s="30"/>
      <c r="AB6" s="30"/>
      <c r="AC6" s="30"/>
      <c r="AD6" s="36"/>
      <c r="AE6" s="30"/>
      <c r="AF6" s="30"/>
      <c r="AG6" s="30"/>
      <c r="AH6" s="30"/>
      <c r="AI6" s="30"/>
      <c r="AJ6" s="30"/>
      <c r="AK6" s="30"/>
    </row>
    <row r="7" spans="2:37" ht="16.5">
      <c r="B7" s="26">
        <v>43952</v>
      </c>
      <c r="C7" s="35">
        <v>600000</v>
      </c>
      <c r="D7" s="27">
        <v>12945</v>
      </c>
      <c r="E7" s="28">
        <f>D7/C7</f>
        <v>2.1575E-2</v>
      </c>
      <c r="F7" s="28"/>
      <c r="G7" s="29">
        <v>12628</v>
      </c>
      <c r="H7" s="30">
        <v>317</v>
      </c>
      <c r="I7" s="30">
        <v>50</v>
      </c>
      <c r="J7" s="30">
        <v>10</v>
      </c>
      <c r="K7" s="38"/>
      <c r="L7" s="30"/>
      <c r="M7" s="30"/>
      <c r="N7" s="30"/>
      <c r="O7" s="30"/>
      <c r="P7" s="30"/>
      <c r="Q7" s="30"/>
      <c r="R7" s="30"/>
      <c r="S7" s="30"/>
      <c r="T7" s="30"/>
      <c r="U7" s="38"/>
      <c r="V7" s="30"/>
      <c r="W7" s="30"/>
      <c r="X7" s="30"/>
      <c r="Y7" s="30"/>
      <c r="Z7" s="30"/>
      <c r="AA7" s="30"/>
      <c r="AB7" s="30"/>
      <c r="AC7" s="30"/>
      <c r="AD7" s="36"/>
      <c r="AE7" s="30"/>
      <c r="AF7" s="30"/>
      <c r="AG7" s="30"/>
      <c r="AH7" s="30"/>
      <c r="AI7" s="30"/>
      <c r="AJ7" s="30"/>
      <c r="AK7" s="30"/>
    </row>
    <row r="8" spans="2:37" ht="16.5">
      <c r="B8" s="26">
        <v>43983</v>
      </c>
      <c r="C8" s="35">
        <v>600000</v>
      </c>
      <c r="D8" s="27">
        <v>6348</v>
      </c>
      <c r="E8" s="28">
        <f>D8/C8</f>
        <v>1.0580000000000001E-2</v>
      </c>
      <c r="F8" s="28"/>
      <c r="G8" s="29">
        <v>6226</v>
      </c>
      <c r="H8" s="30">
        <v>122</v>
      </c>
      <c r="I8" s="30">
        <v>40</v>
      </c>
      <c r="J8" s="30">
        <v>5</v>
      </c>
      <c r="K8" s="38"/>
      <c r="L8" s="30"/>
      <c r="M8" s="30"/>
      <c r="N8" s="30"/>
      <c r="O8" s="30"/>
      <c r="P8" s="30"/>
      <c r="Q8" s="30"/>
      <c r="R8" s="30"/>
      <c r="S8" s="30"/>
      <c r="T8" s="30"/>
      <c r="U8" s="38"/>
      <c r="V8" s="30"/>
      <c r="W8" s="30"/>
      <c r="X8" s="30"/>
      <c r="Y8" s="30"/>
      <c r="Z8" s="30"/>
      <c r="AA8" s="30"/>
      <c r="AB8" s="30"/>
      <c r="AC8" s="30"/>
      <c r="AD8" s="36"/>
      <c r="AE8" s="30"/>
      <c r="AF8" s="30"/>
      <c r="AG8" s="30"/>
      <c r="AH8" s="30"/>
      <c r="AI8" s="30"/>
      <c r="AJ8" s="30"/>
      <c r="AK8" s="30"/>
    </row>
    <row r="9" spans="2:37" ht="16.5">
      <c r="B9" s="26">
        <v>44013</v>
      </c>
      <c r="C9" s="35">
        <v>600000</v>
      </c>
      <c r="D9" s="27">
        <v>8844</v>
      </c>
      <c r="E9" s="28">
        <f>D9/C9</f>
        <v>1.474E-2</v>
      </c>
      <c r="F9" s="28"/>
      <c r="G9" s="29">
        <v>8795</v>
      </c>
      <c r="H9" s="30">
        <v>49</v>
      </c>
      <c r="I9" s="30">
        <v>9</v>
      </c>
      <c r="J9" s="30">
        <v>5</v>
      </c>
      <c r="K9" s="38"/>
      <c r="L9" s="30"/>
      <c r="M9" s="30"/>
      <c r="N9" s="30"/>
      <c r="O9" s="30"/>
      <c r="P9" s="30"/>
      <c r="Q9" s="30"/>
      <c r="R9" s="30"/>
      <c r="S9" s="30"/>
      <c r="T9" s="30"/>
      <c r="U9" s="38"/>
      <c r="V9" s="30"/>
      <c r="W9" s="30"/>
      <c r="X9" s="30"/>
      <c r="Y9" s="30"/>
      <c r="Z9" s="30"/>
      <c r="AA9" s="30"/>
      <c r="AB9" s="30"/>
      <c r="AC9" s="30"/>
      <c r="AD9" s="36"/>
      <c r="AE9" s="30"/>
      <c r="AF9" s="30"/>
      <c r="AG9" s="30"/>
      <c r="AH9" s="30"/>
      <c r="AI9" s="30"/>
      <c r="AJ9" s="30"/>
      <c r="AK9" s="30"/>
    </row>
    <row r="10" spans="2:37" ht="16.5">
      <c r="B10" s="26">
        <v>44044</v>
      </c>
      <c r="C10" s="35">
        <v>600000</v>
      </c>
      <c r="D10" s="27">
        <v>5503</v>
      </c>
      <c r="E10" s="28">
        <f>D10/C10</f>
        <v>9.1716666666666665E-3</v>
      </c>
      <c r="F10" s="28"/>
      <c r="G10" s="29">
        <v>5370</v>
      </c>
      <c r="H10" s="30">
        <v>133</v>
      </c>
      <c r="I10" s="30">
        <v>34</v>
      </c>
      <c r="J10" s="30">
        <v>5</v>
      </c>
      <c r="K10" s="38"/>
      <c r="L10" s="30"/>
      <c r="M10" s="30"/>
      <c r="N10" s="30"/>
      <c r="O10" s="30"/>
      <c r="P10" s="30"/>
      <c r="Q10" s="30"/>
      <c r="R10" s="30"/>
      <c r="S10" s="30"/>
      <c r="T10" s="30"/>
      <c r="U10" s="38"/>
      <c r="V10" s="30"/>
      <c r="W10" s="30"/>
      <c r="X10" s="30"/>
      <c r="Y10" s="30"/>
      <c r="Z10" s="30"/>
      <c r="AA10" s="30"/>
      <c r="AB10" s="30"/>
      <c r="AC10" s="30"/>
      <c r="AD10" s="36"/>
      <c r="AE10" s="30"/>
      <c r="AF10" s="30"/>
      <c r="AG10" s="30"/>
      <c r="AH10" s="30"/>
      <c r="AI10" s="30"/>
      <c r="AJ10" s="30"/>
      <c r="AK10" s="30"/>
    </row>
    <row r="11" spans="2:37" ht="16.5">
      <c r="B11" s="26">
        <v>44075</v>
      </c>
      <c r="C11" s="35">
        <v>600000</v>
      </c>
      <c r="D11" s="27">
        <v>4405</v>
      </c>
      <c r="E11" s="28">
        <f>D11/C11</f>
        <v>7.3416666666666665E-3</v>
      </c>
      <c r="F11" s="28"/>
      <c r="G11" s="29">
        <v>4278</v>
      </c>
      <c r="H11" s="30">
        <v>127</v>
      </c>
      <c r="I11" s="30">
        <v>17</v>
      </c>
      <c r="J11" s="30">
        <v>12</v>
      </c>
      <c r="K11" s="38"/>
      <c r="L11" s="30"/>
      <c r="M11" s="30"/>
      <c r="N11" s="30"/>
      <c r="O11" s="30"/>
      <c r="P11" s="30"/>
      <c r="Q11" s="30"/>
      <c r="R11" s="30"/>
      <c r="S11" s="30"/>
      <c r="T11" s="30"/>
      <c r="U11" s="38"/>
      <c r="V11" s="30"/>
      <c r="W11" s="30"/>
      <c r="X11" s="30"/>
      <c r="Y11" s="30"/>
      <c r="Z11" s="30"/>
      <c r="AA11" s="30"/>
      <c r="AB11" s="30"/>
      <c r="AC11" s="30"/>
      <c r="AD11" s="36"/>
      <c r="AE11" s="30"/>
      <c r="AF11" s="30"/>
      <c r="AG11" s="30"/>
      <c r="AH11" s="30"/>
      <c r="AI11" s="30"/>
      <c r="AJ11" s="30"/>
      <c r="AK11" s="30"/>
    </row>
    <row r="12" spans="2:37" ht="16.5">
      <c r="B12" s="26">
        <v>44105</v>
      </c>
      <c r="C12" s="35">
        <v>600000</v>
      </c>
      <c r="D12" s="31">
        <v>375</v>
      </c>
      <c r="E12" s="28">
        <f>D12/C12</f>
        <v>6.2500000000000001E-4</v>
      </c>
      <c r="F12" s="28"/>
      <c r="G12" s="30">
        <v>364</v>
      </c>
      <c r="H12" s="30">
        <v>11</v>
      </c>
      <c r="I12" s="30"/>
      <c r="J12" s="30">
        <v>1</v>
      </c>
      <c r="K12" s="38"/>
      <c r="L12" s="30"/>
      <c r="M12" s="30"/>
      <c r="N12" s="30"/>
      <c r="O12" s="30"/>
      <c r="P12" s="30"/>
      <c r="Q12" s="30"/>
      <c r="R12" s="30"/>
      <c r="S12" s="30"/>
      <c r="T12" s="30"/>
      <c r="U12" s="38"/>
      <c r="V12" s="30"/>
      <c r="W12" s="30"/>
      <c r="X12" s="30"/>
      <c r="Y12" s="30"/>
      <c r="Z12" s="30"/>
      <c r="AA12" s="30"/>
      <c r="AB12" s="30"/>
      <c r="AC12" s="30"/>
      <c r="AD12" s="36"/>
      <c r="AE12" s="30"/>
      <c r="AF12" s="30"/>
      <c r="AG12" s="30"/>
      <c r="AH12" s="30"/>
      <c r="AI12" s="30"/>
      <c r="AJ12" s="30"/>
      <c r="AK12" s="30"/>
    </row>
    <row r="13" spans="2:37" ht="16.5">
      <c r="B13" t="s">
        <v>20</v>
      </c>
      <c r="C13" s="21">
        <f>SUM(C5:C12)</f>
        <v>4800000</v>
      </c>
      <c r="D13" s="22">
        <f>SUM(D5:D12)</f>
        <v>106468</v>
      </c>
      <c r="E13" s="37">
        <f>D13/C13</f>
        <v>2.2180833333333334E-2</v>
      </c>
      <c r="F13" s="37"/>
      <c r="G13" s="23"/>
      <c r="H13" s="23"/>
      <c r="I13" s="23"/>
      <c r="J13" s="23"/>
      <c r="K13" s="39"/>
      <c r="L13" s="23"/>
      <c r="M13" s="23"/>
      <c r="N13" s="23"/>
      <c r="O13" s="23"/>
      <c r="P13" s="23"/>
      <c r="Q13" s="23"/>
      <c r="R13" s="23"/>
      <c r="S13" s="23"/>
      <c r="T13" s="23"/>
      <c r="U13" s="39"/>
      <c r="V13" s="23"/>
      <c r="W13" s="23"/>
      <c r="X13" s="23"/>
      <c r="Y13" s="23"/>
      <c r="Z13" s="23"/>
      <c r="AA13" s="23"/>
      <c r="AB13" s="23"/>
      <c r="AC13" s="23"/>
      <c r="AD13" s="24"/>
      <c r="AE13" s="32"/>
      <c r="AF13" s="32"/>
      <c r="AG13" s="32"/>
      <c r="AH13" s="32"/>
      <c r="AI13" s="32"/>
      <c r="AJ13" s="32"/>
      <c r="AK13" s="32"/>
    </row>
  </sheetData>
  <mergeCells count="17">
    <mergeCell ref="Y3:AA3"/>
    <mergeCell ref="C2:J2"/>
    <mergeCell ref="K2:T2"/>
    <mergeCell ref="U2:AD2"/>
    <mergeCell ref="K3:N3"/>
    <mergeCell ref="O3:Q3"/>
    <mergeCell ref="R3:T3"/>
    <mergeCell ref="C3:C4"/>
    <mergeCell ref="D3:D4"/>
    <mergeCell ref="E3:E4"/>
    <mergeCell ref="G3:G4"/>
    <mergeCell ref="AB3:AD3"/>
    <mergeCell ref="H3:H4"/>
    <mergeCell ref="I3:I4"/>
    <mergeCell ref="J3:J4"/>
    <mergeCell ref="F3:F4"/>
    <mergeCell ref="U3:X3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D8B1889D403F4DA1932F90B96F54F2" ma:contentTypeVersion="10" ma:contentTypeDescription="Crie um novo documento." ma:contentTypeScope="" ma:versionID="0d448a8ebe6424a922f5d0d435d71922">
  <xsd:schema xmlns:xsd="http://www.w3.org/2001/XMLSchema" xmlns:xs="http://www.w3.org/2001/XMLSchema" xmlns:p="http://schemas.microsoft.com/office/2006/metadata/properties" xmlns:ns2="03c4fc18-f8d4-471c-88b8-b83f69af1d17" xmlns:ns3="d709dcb3-73cb-4be5-a41b-fcc07a97ebc8" targetNamespace="http://schemas.microsoft.com/office/2006/metadata/properties" ma:root="true" ma:fieldsID="cf0bbed33a6098cbbe840c3094d2f701" ns2:_="" ns3:_="">
    <xsd:import namespace="03c4fc18-f8d4-471c-88b8-b83f69af1d17"/>
    <xsd:import namespace="d709dcb3-73cb-4be5-a41b-fcc07a97eb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c4fc18-f8d4-471c-88b8-b83f69af1d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9dcb3-73cb-4be5-a41b-fcc07a97ebc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d709dcb3-73cb-4be5-a41b-fcc07a97ebc8">
      <UserInfo>
        <DisplayName>MARCOS ANTONIO KNOB</DisplayName>
        <AccountId>10</AccountId>
        <AccountType/>
      </UserInfo>
      <UserInfo>
        <DisplayName>MATIAS GRAZZIOTIN</DisplayName>
        <AccountId>22</AccountId>
        <AccountType/>
      </UserInfo>
      <UserInfo>
        <DisplayName>CLAUDECIR LUIS BRUM</DisplayName>
        <AccountId>49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BA1B6E-861D-46EF-B3ED-7737ED166C2F}"/>
</file>

<file path=customXml/itemProps2.xml><?xml version="1.0" encoding="utf-8"?>
<ds:datastoreItem xmlns:ds="http://schemas.openxmlformats.org/officeDocument/2006/customXml" ds:itemID="{B9A96CFB-5955-4004-923D-14CA7107DDF9}"/>
</file>

<file path=customXml/itemProps3.xml><?xml version="1.0" encoding="utf-8"?>
<ds:datastoreItem xmlns:ds="http://schemas.openxmlformats.org/officeDocument/2006/customXml" ds:itemID="{59D847C5-E516-4A91-95C3-BE3A662E67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Usuário do Microsoft Office</dc:creator>
  <cp:keywords/>
  <dc:description/>
  <cp:lastModifiedBy/>
  <cp:revision/>
  <dcterms:created xsi:type="dcterms:W3CDTF">2020-10-05T23:32:36Z</dcterms:created>
  <dcterms:modified xsi:type="dcterms:W3CDTF">2020-10-07T19:51:19Z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0x0101000DD8B1889D403F4DA1932F90B96F54F2</vt:lpwstr>
  </property>
</Properties>
</file>