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ourceControl\GitRepos\HackRF-Blue\"/>
    </mc:Choice>
  </mc:AlternateContent>
  <bookViews>
    <workbookView xWindow="555" yWindow="555" windowWidth="25035" windowHeight="1698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2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67" i="1"/>
  <c r="N65" i="1"/>
  <c r="N64" i="1"/>
  <c r="N63" i="1"/>
  <c r="N53" i="1"/>
  <c r="N54" i="1"/>
  <c r="N55" i="1"/>
  <c r="N56" i="1"/>
  <c r="N57" i="1"/>
  <c r="N58" i="1"/>
  <c r="N59" i="1"/>
  <c r="N60" i="1"/>
  <c r="N61" i="1"/>
  <c r="N62" i="1"/>
  <c r="N69" i="1"/>
  <c r="N70" i="1"/>
  <c r="N71" i="1"/>
  <c r="N66" i="1"/>
  <c r="N5" i="1"/>
  <c r="N4" i="1"/>
  <c r="N3" i="1"/>
  <c r="N2" i="1"/>
</calcChain>
</file>

<file path=xl/sharedStrings.xml><?xml version="1.0" encoding="utf-8"?>
<sst xmlns="http://schemas.openxmlformats.org/spreadsheetml/2006/main" count="515" uniqueCount="314">
  <si>
    <t>Serial</t>
  </si>
  <si>
    <t>QTY</t>
  </si>
  <si>
    <t>Board/Schematic Ref</t>
  </si>
  <si>
    <t>Board Value</t>
  </si>
  <si>
    <t>Brand</t>
  </si>
  <si>
    <t>MFG Part Number</t>
  </si>
  <si>
    <t>Description</t>
  </si>
  <si>
    <t>Digikey Part</t>
  </si>
  <si>
    <t>Notes</t>
  </si>
  <si>
    <t>T3,T4</t>
  </si>
  <si>
    <t>RX_BALUN</t>
  </si>
  <si>
    <t>Johanson Technology</t>
  </si>
  <si>
    <t>2500BL14M100T</t>
  </si>
  <si>
    <t>BALUN CERAMIC CHIP WIMAX 2.5GHZ</t>
  </si>
  <si>
    <t>X2</t>
  </si>
  <si>
    <t>MCU_XTAL</t>
  </si>
  <si>
    <t>TXC</t>
  </si>
  <si>
    <t>7V-12.000MAAE-T</t>
  </si>
  <si>
    <t>CRYSTAL 12.000 MHZ 12PF SMD</t>
  </si>
  <si>
    <t>X3</t>
  </si>
  <si>
    <t>RTC_XTAL</t>
  </si>
  <si>
    <t>Abracon</t>
  </si>
  <si>
    <t>AB26TRQ-32.768KHZ-T</t>
  </si>
  <si>
    <t>CRYSTAL 32.768KHZ 12.5PF SMD</t>
  </si>
  <si>
    <t>535-12051-1-ND</t>
  </si>
  <si>
    <t>T1,T2</t>
  </si>
  <si>
    <t>MIX_IN_BALUN</t>
  </si>
  <si>
    <t>Anaren</t>
  </si>
  <si>
    <t>B0310J50100AHF</t>
  </si>
  <si>
    <t>Ultra Low Profile 0805 Balun 50 to 100 ohm Balanced</t>
  </si>
  <si>
    <t>1173-1050-1-ND</t>
  </si>
  <si>
    <t>FB1.FB2.FB3</t>
  </si>
  <si>
    <t>FILTER</t>
  </si>
  <si>
    <t>Murata</t>
  </si>
  <si>
    <t>BLM21PG221SN1D</t>
  </si>
  <si>
    <t>FERRITE CHIP 220 OHM 2000MA 0805</t>
  </si>
  <si>
    <t>L2.L3.L5.L12.L13</t>
  </si>
  <si>
    <t>10uH</t>
  </si>
  <si>
    <t>Taiyo Yuden</t>
  </si>
  <si>
    <t>BRL1608T100M</t>
  </si>
  <si>
    <t>INDUCTR 10UH 220MA 20% 0603 SMD</t>
  </si>
  <si>
    <t>Q1.Q2.Q4</t>
  </si>
  <si>
    <t>MOSFET_P</t>
  </si>
  <si>
    <t>Fairchild</t>
  </si>
  <si>
    <t>BSS84</t>
  </si>
  <si>
    <t>MOSFET P-CH 50V 130MA SOT-23</t>
  </si>
  <si>
    <t xml:space="preserve"> </t>
  </si>
  <si>
    <t>X1</t>
  </si>
  <si>
    <t>GSG-XTAL4PIN</t>
  </si>
  <si>
    <t>AVX</t>
  </si>
  <si>
    <t>CX3225GB25000D0HEQZ1</t>
  </si>
  <si>
    <t>CRYSTAL 25.000MHZ 8PF SMD</t>
  </si>
  <si>
    <t>U8</t>
  </si>
  <si>
    <t>RX_HIGHPASS_FILTER</t>
  </si>
  <si>
    <t>TDK</t>
  </si>
  <si>
    <t>DEA162400HT-8004B1</t>
  </si>
  <si>
    <t>FILTER HIGHPASS WLAN&amp;BLUETOOTH</t>
  </si>
  <si>
    <t>Q3</t>
  </si>
  <si>
    <t>Diodes Inc.</t>
  </si>
  <si>
    <t>DMP2305U-7</t>
  </si>
  <si>
    <t>MOSFET P-CH 20V 4.2A SOT-23</t>
  </si>
  <si>
    <t>L7</t>
  </si>
  <si>
    <t>6.2nH</t>
  </si>
  <si>
    <t>HK10056N2S-T</t>
  </si>
  <si>
    <t>INDUCTOR HIFREQ 6.2+/-0.3NH 0402</t>
  </si>
  <si>
    <t>587-1514-1-ND</t>
  </si>
  <si>
    <t>U3</t>
  </si>
  <si>
    <t>RX_LOWPASS_FILTER</t>
  </si>
  <si>
    <t>LP0603A1880ANTR</t>
  </si>
  <si>
    <t>FILTER LOW PASS 1880MHZ 0603 SMD</t>
  </si>
  <si>
    <t>D1.D3.D9</t>
  </si>
  <si>
    <t>GSG-DIODE-TVS-BI</t>
  </si>
  <si>
    <t>LXES15AAA1-100</t>
  </si>
  <si>
    <t>TVS DIODE ESD .05PF 15KV 0402</t>
  </si>
  <si>
    <t>‎ 490-5680-1-ND</t>
  </si>
  <si>
    <t>U17</t>
  </si>
  <si>
    <t>MAX2837</t>
  </si>
  <si>
    <t>Maxim</t>
  </si>
  <si>
    <t>MAX2837ETM+</t>
  </si>
  <si>
    <t>IC TXRX 2.3GHZ-2.7GHZ 48TQFN</t>
  </si>
  <si>
    <t>U13.U25</t>
  </si>
  <si>
    <t>MGA-81563</t>
  </si>
  <si>
    <t>Avago</t>
  </si>
  <si>
    <t>MGA-81563-TR1G</t>
  </si>
  <si>
    <t>0.1-6 GHz 3 V</t>
  </si>
  <si>
    <t>L10.L11</t>
  </si>
  <si>
    <t>4u7</t>
  </si>
  <si>
    <t>NRG4026T4R7M</t>
  </si>
  <si>
    <t>INDUCTOR 4.7UH 1.6A 20% SMD</t>
  </si>
  <si>
    <t>U21</t>
  </si>
  <si>
    <t>TPS62410</t>
  </si>
  <si>
    <t>Texas Instruments</t>
  </si>
  <si>
    <t>TPS62410DRCR</t>
  </si>
  <si>
    <t>IC BUCK SYNC DUAL ADJ 0.8A 10SON</t>
  </si>
  <si>
    <t>Q5</t>
  </si>
  <si>
    <t>Alpha and Omega</t>
  </si>
  <si>
    <t>AO3407A</t>
  </si>
  <si>
    <t>MOSFET P-CH -30V -4.3A SOT23</t>
  </si>
  <si>
    <t>U9.U12.U14</t>
  </si>
  <si>
    <t>SKY13317</t>
  </si>
  <si>
    <t>Skyworks</t>
  </si>
  <si>
    <t>SKY13317-373LF</t>
  </si>
  <si>
    <t>20 MHz-6.0 GHz pHEMT GaAs SP3T Switch</t>
  </si>
  <si>
    <t>U1.U2.U5.U6.U7.U10.U11</t>
  </si>
  <si>
    <t>SKY13350</t>
  </si>
  <si>
    <t>SKY13350-385LF</t>
  </si>
  <si>
    <t>0.01-6.0 GHz GaAs SPDT Switch</t>
  </si>
  <si>
    <t>U24</t>
  </si>
  <si>
    <t>GSG-XC2C64A-7VQG100C</t>
  </si>
  <si>
    <t>Xilinx</t>
  </si>
  <si>
    <t>XC2C64A-7VQG100C</t>
  </si>
  <si>
    <t>IC CR-II CPLD 64MCELL 100-VQFP</t>
  </si>
  <si>
    <t>U15</t>
  </si>
  <si>
    <t>LXES1TBCC2-004</t>
  </si>
  <si>
    <t>ESD Suppressors 0.55pF 6V 2ch</t>
  </si>
  <si>
    <t>U23</t>
  </si>
  <si>
    <t>LPC4320FBD144</t>
  </si>
  <si>
    <t>NXP</t>
  </si>
  <si>
    <t>U18</t>
  </si>
  <si>
    <t>MAX5864</t>
  </si>
  <si>
    <t>MAX5864ETM+</t>
  </si>
  <si>
    <t>IC ANLG FRONT END 22MSPS 48-TQFN</t>
  </si>
  <si>
    <t>U19</t>
  </si>
  <si>
    <t>SI5351C</t>
  </si>
  <si>
    <t>Silicon Laboratories Inc</t>
  </si>
  <si>
    <t>SI5351C-B-GM</t>
  </si>
  <si>
    <t>IC CLK GENERATOR 160MHZ 20QFN</t>
  </si>
  <si>
    <t>J1</t>
  </si>
  <si>
    <t>USB-MICRO-B</t>
  </si>
  <si>
    <t>FCI</t>
  </si>
  <si>
    <t>10103592-0001LF</t>
  </si>
  <si>
    <t>CONN RCPT REV MICRO USB TYPE B</t>
  </si>
  <si>
    <t>R3</t>
  </si>
  <si>
    <t>22k</t>
  </si>
  <si>
    <t>Panasonic</t>
  </si>
  <si>
    <t>ERJ-2GEJ223X</t>
  </si>
  <si>
    <t>RES 22K OHM 1/10W 5% 0402 SMD</t>
  </si>
  <si>
    <t>SW1</t>
  </si>
  <si>
    <t>DFU</t>
  </si>
  <si>
    <t>TE Connectivity</t>
  </si>
  <si>
    <t>FSMRA3JH</t>
  </si>
  <si>
    <t>SWITCH TACTILE SPST-NO 0.05A 12V</t>
  </si>
  <si>
    <t>SW2</t>
  </si>
  <si>
    <t>RESET</t>
  </si>
  <si>
    <t>C41.C42.C52.C70.C90.C160</t>
  </si>
  <si>
    <t>100pF</t>
  </si>
  <si>
    <t>GRM1555C1H101JA01D</t>
  </si>
  <si>
    <t>CAP CER 100PF 50V 5% NP0 0402</t>
  </si>
  <si>
    <t>C118.C157.C158.C164</t>
  </si>
  <si>
    <t>18pF</t>
  </si>
  <si>
    <t>GRM1555C1H180JA01D</t>
  </si>
  <si>
    <t>CAP CER 18PF 50V 5% NP0 0402</t>
  </si>
  <si>
    <t>C15.C112</t>
  </si>
  <si>
    <t>180pF</t>
  </si>
  <si>
    <t>GRM1555C1H181JA01D</t>
  </si>
  <si>
    <t>CAP CER 180PF 50V 5% NP0 0402</t>
  </si>
  <si>
    <t>C8.C21.C32.C43.C48.C51.C84.C85.C86.C94.C99.C102</t>
  </si>
  <si>
    <t>22pF</t>
  </si>
  <si>
    <t>GRM1555C1H220JA01D</t>
  </si>
  <si>
    <t>CAP CER 22PF 50V 5% NP0 0402</t>
  </si>
  <si>
    <t>C1.C3.C5.C7.C10.C11.C16.C19.C22.C24.C29.C30.C33.C34.C35.C36.C37.C38.C39.C40.C45.C47.C54.C55.C56.C57.C60.C63.C65.C66.C67.C115.C125</t>
  </si>
  <si>
    <t>33pF</t>
  </si>
  <si>
    <t>GRM1555C1H330JA01D</t>
  </si>
  <si>
    <t>CAP CER 33PF 50V 5% NP0 0402</t>
  </si>
  <si>
    <t>C104.C111</t>
  </si>
  <si>
    <t>3pF</t>
  </si>
  <si>
    <t>GRM1555C1H3R0CA01D</t>
  </si>
  <si>
    <t>CAP CER 3PF 50V NP0 0402</t>
  </si>
  <si>
    <t>C26.C27.C116</t>
  </si>
  <si>
    <t>47pF</t>
  </si>
  <si>
    <t>GRM1555C1H470JA01D</t>
  </si>
  <si>
    <t>CAP CER 47PF 50V 5% NP0 0402</t>
  </si>
  <si>
    <t>100nF</t>
  </si>
  <si>
    <t>GRM155R61A104KA01D</t>
  </si>
  <si>
    <t>CAP CER 0.1UF 10V 10% X5R 0402</t>
  </si>
  <si>
    <t>C97.C98.C100</t>
  </si>
  <si>
    <t>330nF</t>
  </si>
  <si>
    <t>GRM155R61A334KE15D</t>
  </si>
  <si>
    <t>CAP CER 0.33UF 10V 10% X5R 0402</t>
  </si>
  <si>
    <t>C2.C4.C6.C87.C88.C89.C92.C93.C162.C163</t>
  </si>
  <si>
    <t>10nF</t>
  </si>
  <si>
    <t>GRM155R71C103KA01D</t>
  </si>
  <si>
    <t>CAP CER 10000PF 16V 10% X7R 0402</t>
  </si>
  <si>
    <t>C12.C13</t>
  </si>
  <si>
    <t>330pF</t>
  </si>
  <si>
    <t>GRM155R71H331KA01D</t>
  </si>
  <si>
    <t>CAP CER 330PF 50V 10% X7R 0402</t>
  </si>
  <si>
    <t>C114</t>
  </si>
  <si>
    <t>3.3nF</t>
  </si>
  <si>
    <t>GRM155R71H332KA01D</t>
  </si>
  <si>
    <t>CAP CER 3300PF 50V 10% X7R 0402</t>
  </si>
  <si>
    <t>C105.C126.C127.C143.C145.C146</t>
  </si>
  <si>
    <t>10uF</t>
  </si>
  <si>
    <t>GRM21BR61A106KE19L</t>
  </si>
  <si>
    <t>CAP CER 10UF 10V 10% X5R 0805</t>
  </si>
  <si>
    <t>C53 (C106)</t>
  </si>
  <si>
    <t>1uF</t>
  </si>
  <si>
    <t>LMK105BJ105KV-F</t>
  </si>
  <si>
    <t>CAP CER 1UF 10V 10% X5R 0402</t>
  </si>
  <si>
    <t>C106.C161.C171</t>
  </si>
  <si>
    <t>C72.C74.C76.C78.C80.C82.C124</t>
  </si>
  <si>
    <t>2.2uF</t>
  </si>
  <si>
    <t>LMK105BJ225MV-F</t>
  </si>
  <si>
    <t>CAP CER 2.2UF 10V 20% X5R 0402</t>
  </si>
  <si>
    <t>D4</t>
  </si>
  <si>
    <t>USBLED</t>
  </si>
  <si>
    <t>Lite-On</t>
  </si>
  <si>
    <t>LTST-S220KGKT</t>
  </si>
  <si>
    <t>LED GREEN CLEAR RT ANG 0805</t>
  </si>
  <si>
    <t>D7</t>
  </si>
  <si>
    <t>VCCLED</t>
  </si>
  <si>
    <t>D2</t>
  </si>
  <si>
    <t>VAALED</t>
  </si>
  <si>
    <t>LTST-S220KRKT</t>
  </si>
  <si>
    <t>LED SUPR RED CLR RT ANG 0805</t>
  </si>
  <si>
    <t>D6</t>
  </si>
  <si>
    <t>TXLED</t>
  </si>
  <si>
    <t>D5</t>
  </si>
  <si>
    <t>RXLED</t>
  </si>
  <si>
    <t>LTST-S220KSKT</t>
  </si>
  <si>
    <t>LED YELLOW CLEAR RT ANG 0805</t>
  </si>
  <si>
    <t>D8</t>
  </si>
  <si>
    <t>1V8LED</t>
  </si>
  <si>
    <t>R8.R9.R10.R13.R73.R76</t>
  </si>
  <si>
    <t>1k</t>
  </si>
  <si>
    <t>Stackpole</t>
  </si>
  <si>
    <t>RMCF0402FT1K00</t>
  </si>
  <si>
    <t>RES 1K OHM 1/16W 1% 0402</t>
  </si>
  <si>
    <t>R14.R15.R16.R17</t>
  </si>
  <si>
    <t>4k7</t>
  </si>
  <si>
    <t>RMCF0402FT4K70</t>
  </si>
  <si>
    <t>RES 4.7K OHM 1/16W 1% 0402</t>
  </si>
  <si>
    <t>R5.R6.R7.R11.R12.R24.R29.R36.R37.R41.R48.R49.R51.R52.R54.R59.R63.R64.R65.R66.R67.R68.R85.R93.R104.R105</t>
  </si>
  <si>
    <t>10k</t>
  </si>
  <si>
    <t>RMCF0402JT10K0</t>
  </si>
  <si>
    <t>RES 10K OHM 1/16W 5% 0402 SMD</t>
  </si>
  <si>
    <t>R19.R30.R31.R32.R33.R34.R77.R78.R79.R80.R81.R86.R87.R88.R89.R90.R91.R94.R96.R98.R99.R100</t>
  </si>
  <si>
    <t>RMCF0402JT39R0</t>
  </si>
  <si>
    <t>RES 39 OHM 1/16W 5% 0402 SMD</t>
  </si>
  <si>
    <t>C14</t>
  </si>
  <si>
    <t>8p2</t>
  </si>
  <si>
    <t>UMK105CG8R2DV-F</t>
  </si>
  <si>
    <t>CAP CER 8.2PF 50V NP0 0402</t>
  </si>
  <si>
    <t>R69</t>
  </si>
  <si>
    <t>12k</t>
  </si>
  <si>
    <t>Rohm</t>
  </si>
  <si>
    <t>MCR01MRTF1202</t>
  </si>
  <si>
    <t>RES 12.0K OHM 1/16W 1% 0402 SMD</t>
  </si>
  <si>
    <t>R46.R55</t>
  </si>
  <si>
    <t>162k</t>
  </si>
  <si>
    <t>RMCF0402FT162K</t>
  </si>
  <si>
    <t>RES TF 1/16W 162K OHM 1% 0402</t>
  </si>
  <si>
    <t>R47</t>
  </si>
  <si>
    <t>330k</t>
  </si>
  <si>
    <t>RMCF0402FT330K</t>
  </si>
  <si>
    <t>RES TF 1/16W 330K OHM 1% 0402</t>
  </si>
  <si>
    <t>R4</t>
  </si>
  <si>
    <t>51k</t>
  </si>
  <si>
    <t>RMCF0402FT51K0</t>
  </si>
  <si>
    <t>RES TF 51K OHM 1% 0.0625W 0402</t>
  </si>
  <si>
    <t>R56</t>
  </si>
  <si>
    <t>715k</t>
  </si>
  <si>
    <t>RMCF0402FT715K</t>
  </si>
  <si>
    <t>RES TF 1/16W 715K OHM 1% 0402</t>
  </si>
  <si>
    <t>R18.R27.R28.R74</t>
  </si>
  <si>
    <t>1k8</t>
  </si>
  <si>
    <t>RMCF0402JT1K80</t>
  </si>
  <si>
    <t>RES TF 1.8K OHM 5% 1/16W 0402</t>
  </si>
  <si>
    <t>R1.R2.R25.R26.R72.R75</t>
  </si>
  <si>
    <t>RMCF0402JT470R</t>
  </si>
  <si>
    <t>RES TF 1/16W 470 OHM 5% 0402</t>
  </si>
  <si>
    <t>R20.R21.R22.R23.R57.R58.R62</t>
  </si>
  <si>
    <t>RMCF0402ZT0R00</t>
  </si>
  <si>
    <t>RES 0.0 OHM 1/16W 0402 SMD</t>
  </si>
  <si>
    <t>U20</t>
  </si>
  <si>
    <t>W25Q80BV</t>
  </si>
  <si>
    <t>Winbond</t>
  </si>
  <si>
    <t>W25Q80BVSSIG</t>
  </si>
  <si>
    <t>IC FLASH 8MBIT 8SOIC</t>
  </si>
  <si>
    <t>RFFC5072</t>
  </si>
  <si>
    <t>RFMD</t>
  </si>
  <si>
    <t>Replacement Part</t>
  </si>
  <si>
    <t>HHM1711D1 (TDK)</t>
  </si>
  <si>
    <t>CX3225GB25000D0HEQCC</t>
  </si>
  <si>
    <t>U4</t>
  </si>
  <si>
    <t>W25Q80DVSNIG (Diff. Footprint)</t>
  </si>
  <si>
    <t>Do NOT use Adesto replacement, issues with 4320</t>
  </si>
  <si>
    <t>Be careful with Chinese replacements. Test extensively.</t>
  </si>
  <si>
    <t>Use brand name part only</t>
  </si>
  <si>
    <t>Actively seek Chinese replacement</t>
  </si>
  <si>
    <t>Test Chinese replacements carefully</t>
  </si>
  <si>
    <t>Use original brand, replacements often cause issues</t>
  </si>
  <si>
    <t>Purchase from RFMD (Spencer Gilden)</t>
  </si>
  <si>
    <t>Contact Gareth Hayes if unable to find</t>
  </si>
  <si>
    <t>Qty</t>
  </si>
  <si>
    <t>C9.C17.C18.C20.C23.C25.C28.C31.C44.C46.C49.C50.C58.C59.C61.C62.C64.C71.C73.C75.C77.C79.C81.C83.C91.C113.C119.C120.C121.C122.C123.C128.C129.C130.C131.C132.C133.C134.C135.C136.C137.C138.C139.C140.C141.C142.C144.C147.C148.C149.C150.C151.C152.C153.C154.C166.C167</t>
  </si>
  <si>
    <t>Unit Cost</t>
  </si>
  <si>
    <t>Total Cost</t>
  </si>
  <si>
    <t>SMA connectors</t>
  </si>
  <si>
    <t>Cost of PCB</t>
  </si>
  <si>
    <t>Total</t>
  </si>
  <si>
    <t>Replace with LXES15AAA1-133</t>
  </si>
  <si>
    <t>approx £20 based on aliexpress, requires quote from mouser / farnell</t>
  </si>
  <si>
    <t>Supplier</t>
  </si>
  <si>
    <t>Mouser</t>
  </si>
  <si>
    <t>Digikey</t>
  </si>
  <si>
    <t>https://store.qorvo.com/ProductDetail/RFFC5072-Qorvo/416380/</t>
  </si>
  <si>
    <t>check if any of the digikey items are EOL</t>
  </si>
  <si>
    <t>TODO</t>
  </si>
  <si>
    <t>EOL Item</t>
  </si>
  <si>
    <t>Aliexpress</t>
  </si>
  <si>
    <t>approx 10 pack</t>
  </si>
  <si>
    <t>4 layer board 125mm x 80mm</t>
  </si>
  <si>
    <t>https://oshpark.com/#services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</si>
</sst>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宋体"/>
      <family val="2"/>
      <charset val="129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1" xfId="0" applyBorder="1"/>
    <xf numFmtId="0" fontId="3" fillId="0" borderId="1" xfId="0" applyFont="1" applyFill="1" applyBorder="1"/>
    <xf numFmtId="0" fontId="0" fillId="0" borderId="0" xfId="0" applyFill="1"/>
    <xf numFmtId="49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/>
    <xf numFmtId="0" fontId="3" fillId="4" borderId="3" xfId="0" applyFont="1" applyFill="1" applyBorder="1"/>
    <xf numFmtId="0" fontId="0" fillId="5" borderId="1" xfId="0" applyFill="1" applyBorder="1"/>
    <xf numFmtId="0" fontId="0" fillId="7" borderId="0" xfId="0" applyFill="1"/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/>
    <xf numFmtId="0" fontId="3" fillId="3" borderId="3" xfId="0" applyFont="1" applyFill="1" applyBorder="1"/>
    <xf numFmtId="0" fontId="0" fillId="0" borderId="1" xfId="0" quotePrefix="1" applyBorder="1"/>
    <xf numFmtId="49" fontId="3" fillId="0" borderId="1" xfId="0" applyNumberFormat="1" applyFont="1" applyBorder="1" applyAlignment="1">
      <alignment vertical="top" wrapText="1"/>
    </xf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2" fillId="10" borderId="1" xfId="0" applyFont="1" applyFill="1" applyBorder="1" applyAlignment="1">
      <alignment vertical="top"/>
    </xf>
    <xf numFmtId="0" fontId="0" fillId="10" borderId="0" xfId="0" applyFill="1"/>
    <xf numFmtId="1" fontId="1" fillId="2" borderId="2" xfId="0" applyNumberFormat="1" applyFont="1" applyFill="1" applyBorder="1" applyAlignment="1">
      <alignment horizontal="left" vertical="top"/>
    </xf>
    <xf numFmtId="1" fontId="2" fillId="11" borderId="2" xfId="0" applyNumberFormat="1" applyFont="1" applyFill="1" applyBorder="1" applyAlignment="1">
      <alignment horizontal="left" vertical="top"/>
    </xf>
    <xf numFmtId="1" fontId="2" fillId="12" borderId="2" xfId="0" applyNumberFormat="1" applyFont="1" applyFill="1" applyBorder="1" applyAlignment="1">
      <alignment horizontal="left" vertical="top"/>
    </xf>
    <xf numFmtId="0" fontId="0" fillId="12" borderId="0" xfId="0" applyFill="1"/>
    <xf numFmtId="49" fontId="3" fillId="8" borderId="1" xfId="0" applyNumberFormat="1" applyFont="1" applyFill="1" applyBorder="1" applyAlignment="1">
      <alignment vertical="top" wrapText="1"/>
    </xf>
    <xf numFmtId="0" fontId="3" fillId="8" borderId="1" xfId="0" applyFont="1" applyFill="1" applyBorder="1"/>
    <xf numFmtId="0" fontId="3" fillId="8" borderId="3" xfId="0" applyFont="1" applyFill="1" applyBorder="1"/>
    <xf numFmtId="0" fontId="0" fillId="9" borderId="1" xfId="0" applyFill="1" applyBorder="1"/>
    <xf numFmtId="0" fontId="0" fillId="9" borderId="0" xfId="0" applyFill="1"/>
    <xf numFmtId="0" fontId="0" fillId="5" borderId="1" xfId="0" quotePrefix="1" applyFill="1" applyBorder="1"/>
    <xf numFmtId="0" fontId="0" fillId="5" borderId="0" xfId="0" applyFill="1"/>
    <xf numFmtId="49" fontId="3" fillId="5" borderId="1" xfId="0" applyNumberFormat="1" applyFont="1" applyFill="1" applyBorder="1" applyAlignment="1">
      <alignment vertical="top" wrapText="1"/>
    </xf>
    <xf numFmtId="0" fontId="3" fillId="5" borderId="1" xfId="0" applyFont="1" applyFill="1" applyBorder="1"/>
    <xf numFmtId="0" fontId="3" fillId="5" borderId="3" xfId="0" applyFont="1" applyFill="1" applyBorder="1"/>
    <xf numFmtId="0" fontId="4" fillId="5" borderId="0" xfId="1" applyFill="1"/>
    <xf numFmtId="49" fontId="5" fillId="4" borderId="1" xfId="0" applyNumberFormat="1" applyFont="1" applyFill="1" applyBorder="1" applyAlignment="1">
      <alignment vertical="top" wrapText="1"/>
    </xf>
    <xf numFmtId="0" fontId="5" fillId="4" borderId="1" xfId="0" applyFont="1" applyFill="1" applyBorder="1"/>
    <xf numFmtId="0" fontId="5" fillId="4" borderId="3" xfId="0" applyFont="1" applyFill="1" applyBorder="1"/>
    <xf numFmtId="49" fontId="3" fillId="13" borderId="1" xfId="0" applyNumberFormat="1" applyFont="1" applyFill="1" applyBorder="1" applyAlignment="1">
      <alignment vertical="top" wrapText="1"/>
    </xf>
    <xf numFmtId="0" fontId="3" fillId="13" borderId="1" xfId="0" applyFont="1" applyFill="1" applyBorder="1"/>
    <xf numFmtId="0" fontId="3" fillId="13" borderId="3" xfId="0" applyFont="1" applyFill="1" applyBorder="1"/>
    <xf numFmtId="0" fontId="0" fillId="13" borderId="1" xfId="0" quotePrefix="1" applyFill="1" applyBorder="1"/>
    <xf numFmtId="49" fontId="3" fillId="14" borderId="1" xfId="0" applyNumberFormat="1" applyFont="1" applyFill="1" applyBorder="1" applyAlignment="1">
      <alignment vertical="top" wrapText="1"/>
    </xf>
    <xf numFmtId="0" fontId="3" fillId="14" borderId="1" xfId="0" applyFont="1" applyFill="1" applyBorder="1"/>
    <xf numFmtId="0" fontId="3" fillId="14" borderId="3" xfId="0" applyFont="1" applyFill="1" applyBorder="1"/>
    <xf numFmtId="0" fontId="0" fillId="15" borderId="1" xfId="0" quotePrefix="1" applyFill="1" applyBorder="1"/>
    <xf numFmtId="0" fontId="3" fillId="4" borderId="0" xfId="0" applyFont="1" applyFill="1" applyBorder="1"/>
    <xf numFmtId="49" fontId="3" fillId="16" borderId="1" xfId="0" applyNumberFormat="1" applyFont="1" applyFill="1" applyBorder="1" applyAlignment="1">
      <alignment vertical="top" wrapText="1"/>
    </xf>
    <xf numFmtId="0" fontId="3" fillId="16" borderId="1" xfId="0" applyFont="1" applyFill="1" applyBorder="1"/>
    <xf numFmtId="0" fontId="3" fillId="16" borderId="3" xfId="0" applyFont="1" applyFill="1" applyBorder="1"/>
    <xf numFmtId="49" fontId="3" fillId="17" borderId="1" xfId="0" applyNumberFormat="1" applyFont="1" applyFill="1" applyBorder="1" applyAlignment="1">
      <alignment vertical="top" wrapText="1"/>
    </xf>
    <xf numFmtId="0" fontId="3" fillId="17" borderId="1" xfId="0" applyFont="1" applyFill="1" applyBorder="1"/>
    <xf numFmtId="0" fontId="3" fillId="17" borderId="3" xfId="0" applyFont="1" applyFill="1" applyBorder="1"/>
    <xf numFmtId="49" fontId="7" fillId="2" borderId="1" xfId="0" applyNumberFormat="1" applyFont="1" applyFill="1" applyBorder="1" applyAlignment="1">
      <alignment vertical="top" wrapText="1"/>
    </xf>
    <xf numFmtId="0" fontId="7" fillId="2" borderId="1" xfId="0" applyFont="1" applyFill="1" applyBorder="1"/>
    <xf numFmtId="0" fontId="7" fillId="2" borderId="3" xfId="0" applyFont="1" applyFill="1" applyBorder="1"/>
    <xf numFmtId="0" fontId="1" fillId="10" borderId="1" xfId="0" quotePrefix="1" applyFont="1" applyFill="1" applyBorder="1"/>
    <xf numFmtId="0" fontId="7" fillId="2" borderId="0" xfId="0" applyFont="1" applyFill="1" applyBorder="1"/>
    <xf numFmtId="0" fontId="2" fillId="10" borderId="0" xfId="0" applyFont="1" applyFill="1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Fill="1"/>
    <xf numFmtId="0" fontId="5" fillId="0" borderId="0" xfId="0" applyFont="1" applyFill="1"/>
    <xf numFmtId="0" fontId="5" fillId="0" borderId="0" xfId="0" applyFont="1"/>
    <xf numFmtId="0" fontId="8" fillId="2" borderId="1" xfId="0" applyFont="1" applyFill="1" applyBorder="1" applyAlignment="1">
      <alignment vertical="top"/>
    </xf>
    <xf numFmtId="1" fontId="8" fillId="11" borderId="2" xfId="0" applyNumberFormat="1" applyFont="1" applyFill="1" applyBorder="1" applyAlignment="1">
      <alignment horizontal="left" vertical="top"/>
    </xf>
    <xf numFmtId="49" fontId="8" fillId="8" borderId="1" xfId="0" applyNumberFormat="1" applyFont="1" applyFill="1" applyBorder="1" applyAlignment="1">
      <alignment vertical="top" wrapText="1"/>
    </xf>
    <xf numFmtId="0" fontId="8" fillId="8" borderId="1" xfId="0" applyFont="1" applyFill="1" applyBorder="1"/>
    <xf numFmtId="0" fontId="8" fillId="8" borderId="3" xfId="0" applyFont="1" applyFill="1" applyBorder="1"/>
    <xf numFmtId="0" fontId="8" fillId="9" borderId="1" xfId="0" applyFont="1" applyFill="1" applyBorder="1"/>
    <xf numFmtId="0" fontId="8" fillId="8" borderId="4" xfId="0" applyFont="1" applyFill="1" applyBorder="1"/>
    <xf numFmtId="49" fontId="8" fillId="6" borderId="1" xfId="0" applyNumberFormat="1" applyFont="1" applyFill="1" applyBorder="1" applyAlignment="1">
      <alignment vertical="top" wrapText="1"/>
    </xf>
    <xf numFmtId="0" fontId="8" fillId="6" borderId="1" xfId="0" applyFont="1" applyFill="1" applyBorder="1"/>
    <xf numFmtId="0" fontId="8" fillId="6" borderId="3" xfId="0" applyFont="1" applyFill="1" applyBorder="1"/>
    <xf numFmtId="0" fontId="8" fillId="7" borderId="1" xfId="0" quotePrefix="1" applyFont="1" applyFill="1" applyBorder="1"/>
    <xf numFmtId="0" fontId="8" fillId="4" borderId="0" xfId="0" applyFont="1" applyFill="1" applyBorder="1"/>
    <xf numFmtId="0" fontId="4" fillId="0" borderId="0" xfId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e.qorvo.com/ProductDetail/RFFC5072-Qorvo/416380/" TargetMode="External"/><Relationship Id="rId2" Type="http://schemas.openxmlformats.org/officeDocument/2006/relationships/hyperlink" Target="http://www.digikey.com/product-detail/en/0/490-5680-1-ND" TargetMode="External"/><Relationship Id="rId1" Type="http://schemas.openxmlformats.org/officeDocument/2006/relationships/hyperlink" Target="http://www.digikey.com/product-detail/en/0/587-1514-1-N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H61" workbookViewId="0">
      <selection activeCell="M81" sqref="M81:N81"/>
    </sheetView>
  </sheetViews>
  <sheetFormatPr defaultColWidth="11" defaultRowHeight="15.75"/>
  <cols>
    <col min="1" max="1" width="5.875" style="20" bestFit="1" customWidth="1"/>
    <col min="2" max="2" width="4.625" style="24" bestFit="1" customWidth="1"/>
    <col min="3" max="3" width="19.125" style="3" bestFit="1" customWidth="1"/>
    <col min="4" max="4" width="22.125" style="3" bestFit="1" customWidth="1"/>
    <col min="5" max="5" width="20" style="3" bestFit="1" customWidth="1"/>
    <col min="6" max="6" width="22.5" style="3" bestFit="1" customWidth="1"/>
    <col min="7" max="7" width="53.875" bestFit="1" customWidth="1"/>
    <col min="8" max="8" width="23" bestFit="1" customWidth="1"/>
    <col min="9" max="9" width="28" bestFit="1" customWidth="1"/>
    <col min="10" max="10" width="46.375" bestFit="1" customWidth="1"/>
  </cols>
  <sheetData>
    <row r="1" spans="1:16" s="59" customFormat="1" ht="28.5">
      <c r="A1" s="1" t="s">
        <v>0</v>
      </c>
      <c r="B1" s="21" t="s">
        <v>1</v>
      </c>
      <c r="C1" s="54" t="s">
        <v>2</v>
      </c>
      <c r="D1" s="55" t="s">
        <v>3</v>
      </c>
      <c r="E1" s="55" t="s">
        <v>4</v>
      </c>
      <c r="F1" s="55" t="s">
        <v>5</v>
      </c>
      <c r="G1" s="56" t="s">
        <v>6</v>
      </c>
      <c r="H1" s="57" t="s">
        <v>7</v>
      </c>
      <c r="I1" s="58" t="s">
        <v>281</v>
      </c>
      <c r="J1" s="58" t="s">
        <v>8</v>
      </c>
      <c r="L1" s="59" t="s">
        <v>294</v>
      </c>
      <c r="M1" s="59" t="s">
        <v>296</v>
      </c>
      <c r="N1" s="59" t="s">
        <v>297</v>
      </c>
      <c r="O1" s="59" t="s">
        <v>303</v>
      </c>
    </row>
    <row r="2" spans="1:16">
      <c r="A2" s="2">
        <v>1</v>
      </c>
      <c r="B2" s="22">
        <v>2</v>
      </c>
      <c r="C2" s="6" t="s">
        <v>9</v>
      </c>
      <c r="D2" s="7" t="s">
        <v>10</v>
      </c>
      <c r="E2" s="7" t="s">
        <v>11</v>
      </c>
      <c r="F2" s="7" t="s">
        <v>12</v>
      </c>
      <c r="G2" s="8" t="s">
        <v>13</v>
      </c>
      <c r="H2" s="30"/>
      <c r="I2" t="s">
        <v>282</v>
      </c>
      <c r="J2" s="47" t="s">
        <v>288</v>
      </c>
      <c r="L2">
        <v>2</v>
      </c>
      <c r="M2">
        <v>0.44400000000000001</v>
      </c>
      <c r="N2">
        <f>M2*L2</f>
        <v>0.88800000000000001</v>
      </c>
      <c r="O2" t="s">
        <v>304</v>
      </c>
    </row>
    <row r="3" spans="1:16">
      <c r="A3" s="2">
        <v>2</v>
      </c>
      <c r="B3" s="22">
        <v>1</v>
      </c>
      <c r="C3" s="6" t="s">
        <v>14</v>
      </c>
      <c r="D3" s="7" t="s">
        <v>15</v>
      </c>
      <c r="E3" s="7" t="s">
        <v>16</v>
      </c>
      <c r="F3" s="7" t="s">
        <v>17</v>
      </c>
      <c r="G3" s="8" t="s">
        <v>18</v>
      </c>
      <c r="H3" s="31"/>
      <c r="J3" s="47" t="s">
        <v>288</v>
      </c>
      <c r="L3">
        <v>1</v>
      </c>
      <c r="M3">
        <v>0.627</v>
      </c>
      <c r="N3">
        <f t="shared" ref="N3:N66" si="0">M3*L3</f>
        <v>0.627</v>
      </c>
      <c r="O3" t="s">
        <v>304</v>
      </c>
    </row>
    <row r="4" spans="1:16">
      <c r="A4" s="2">
        <v>3</v>
      </c>
      <c r="B4" s="22">
        <v>1</v>
      </c>
      <c r="C4" s="6" t="s">
        <v>19</v>
      </c>
      <c r="D4" s="7" t="s">
        <v>20</v>
      </c>
      <c r="E4" s="7" t="s">
        <v>21</v>
      </c>
      <c r="F4" s="7" t="s">
        <v>22</v>
      </c>
      <c r="G4" s="8" t="s">
        <v>23</v>
      </c>
      <c r="H4" s="31" t="s">
        <v>24</v>
      </c>
      <c r="J4" s="47" t="s">
        <v>288</v>
      </c>
      <c r="L4">
        <v>1</v>
      </c>
      <c r="M4">
        <v>0.30599999999999999</v>
      </c>
      <c r="N4">
        <f t="shared" si="0"/>
        <v>0.30599999999999999</v>
      </c>
      <c r="O4" t="s">
        <v>304</v>
      </c>
    </row>
    <row r="5" spans="1:16">
      <c r="A5" s="2">
        <v>4</v>
      </c>
      <c r="B5" s="22">
        <v>2</v>
      </c>
      <c r="C5" s="6" t="s">
        <v>25</v>
      </c>
      <c r="D5" s="7" t="s">
        <v>26</v>
      </c>
      <c r="E5" s="7" t="s">
        <v>27</v>
      </c>
      <c r="F5" s="7" t="s">
        <v>28</v>
      </c>
      <c r="G5" s="8" t="s">
        <v>29</v>
      </c>
      <c r="H5" s="31" t="s">
        <v>30</v>
      </c>
      <c r="J5" s="47" t="s">
        <v>288</v>
      </c>
      <c r="L5">
        <v>2</v>
      </c>
      <c r="M5">
        <v>0.72699999999999998</v>
      </c>
      <c r="N5">
        <f t="shared" si="0"/>
        <v>1.454</v>
      </c>
      <c r="O5" t="s">
        <v>304</v>
      </c>
    </row>
    <row r="6" spans="1:16">
      <c r="A6" s="2">
        <v>5</v>
      </c>
      <c r="B6" s="22">
        <v>3</v>
      </c>
      <c r="C6" s="6" t="s">
        <v>31</v>
      </c>
      <c r="D6" s="7" t="s">
        <v>32</v>
      </c>
      <c r="E6" s="7" t="s">
        <v>33</v>
      </c>
      <c r="F6" s="7" t="s">
        <v>34</v>
      </c>
      <c r="G6" s="8" t="s">
        <v>35</v>
      </c>
      <c r="H6" s="30"/>
      <c r="J6" s="47" t="s">
        <v>288</v>
      </c>
      <c r="L6">
        <v>3</v>
      </c>
      <c r="M6">
        <v>7.6999999999999999E-2</v>
      </c>
      <c r="N6">
        <f t="shared" si="0"/>
        <v>0.23099999999999998</v>
      </c>
      <c r="O6" t="s">
        <v>304</v>
      </c>
    </row>
    <row r="7" spans="1:16">
      <c r="A7" s="2">
        <v>6</v>
      </c>
      <c r="B7" s="22">
        <v>5</v>
      </c>
      <c r="C7" s="6" t="s">
        <v>36</v>
      </c>
      <c r="D7" s="7" t="s">
        <v>37</v>
      </c>
      <c r="E7" s="7" t="s">
        <v>38</v>
      </c>
      <c r="F7" s="7" t="s">
        <v>39</v>
      </c>
      <c r="G7" s="8" t="s">
        <v>40</v>
      </c>
      <c r="H7" s="30"/>
      <c r="J7" s="47" t="s">
        <v>288</v>
      </c>
      <c r="L7">
        <v>5</v>
      </c>
      <c r="M7">
        <v>0.27500000000000002</v>
      </c>
      <c r="N7">
        <f t="shared" si="0"/>
        <v>1.375</v>
      </c>
      <c r="O7" t="s">
        <v>304</v>
      </c>
    </row>
    <row r="8" spans="1:16">
      <c r="A8" s="2">
        <v>7</v>
      </c>
      <c r="B8" s="22">
        <v>3</v>
      </c>
      <c r="C8" s="6" t="s">
        <v>41</v>
      </c>
      <c r="D8" s="7" t="s">
        <v>42</v>
      </c>
      <c r="E8" s="7" t="s">
        <v>43</v>
      </c>
      <c r="F8" s="7" t="s">
        <v>44</v>
      </c>
      <c r="G8" s="8" t="s">
        <v>45</v>
      </c>
      <c r="H8" s="30" t="s">
        <v>46</v>
      </c>
      <c r="J8" s="47" t="s">
        <v>288</v>
      </c>
      <c r="L8">
        <v>3</v>
      </c>
      <c r="M8">
        <v>0.19900000000000001</v>
      </c>
      <c r="N8">
        <f t="shared" si="0"/>
        <v>0.59699999999999998</v>
      </c>
      <c r="O8" t="s">
        <v>304</v>
      </c>
    </row>
    <row r="9" spans="1:16">
      <c r="A9" s="2">
        <v>8</v>
      </c>
      <c r="B9" s="22">
        <v>1</v>
      </c>
      <c r="C9" s="6" t="s">
        <v>47</v>
      </c>
      <c r="D9" s="7" t="s">
        <v>48</v>
      </c>
      <c r="E9" s="7" t="s">
        <v>49</v>
      </c>
      <c r="F9" s="7" t="s">
        <v>50</v>
      </c>
      <c r="G9" s="8" t="s">
        <v>51</v>
      </c>
      <c r="H9" s="31"/>
      <c r="I9" t="s">
        <v>283</v>
      </c>
      <c r="J9" s="47" t="s">
        <v>288</v>
      </c>
      <c r="L9">
        <v>1</v>
      </c>
      <c r="M9">
        <v>0.53600000000000003</v>
      </c>
      <c r="N9">
        <f t="shared" si="0"/>
        <v>0.53600000000000003</v>
      </c>
      <c r="O9" t="s">
        <v>304</v>
      </c>
    </row>
    <row r="10" spans="1:16" s="5" customFormat="1">
      <c r="A10" s="19">
        <v>9</v>
      </c>
      <c r="B10" s="23">
        <v>1</v>
      </c>
      <c r="C10" s="32" t="s">
        <v>52</v>
      </c>
      <c r="D10" s="33" t="s">
        <v>53</v>
      </c>
      <c r="E10" s="33" t="s">
        <v>54</v>
      </c>
      <c r="F10" s="33" t="s">
        <v>55</v>
      </c>
      <c r="G10" s="34" t="s">
        <v>56</v>
      </c>
      <c r="H10" s="30" t="s">
        <v>46</v>
      </c>
      <c r="J10" s="47" t="s">
        <v>288</v>
      </c>
      <c r="L10" s="5">
        <v>1</v>
      </c>
      <c r="M10" s="5">
        <v>0.23799999999999999</v>
      </c>
      <c r="N10">
        <f t="shared" si="0"/>
        <v>0.23799999999999999</v>
      </c>
      <c r="O10" t="s">
        <v>304</v>
      </c>
    </row>
    <row r="11" spans="1:16">
      <c r="A11" s="2">
        <v>10</v>
      </c>
      <c r="B11" s="22">
        <v>1</v>
      </c>
      <c r="C11" s="6" t="s">
        <v>57</v>
      </c>
      <c r="D11" s="7" t="s">
        <v>42</v>
      </c>
      <c r="E11" s="7" t="s">
        <v>58</v>
      </c>
      <c r="F11" s="7" t="s">
        <v>59</v>
      </c>
      <c r="G11" s="8" t="s">
        <v>60</v>
      </c>
      <c r="H11" s="30" t="s">
        <v>46</v>
      </c>
      <c r="J11" s="47" t="s">
        <v>288</v>
      </c>
      <c r="L11" s="5">
        <v>1</v>
      </c>
      <c r="M11" s="5">
        <v>0.32900000000000001</v>
      </c>
      <c r="N11">
        <f t="shared" si="0"/>
        <v>0.32900000000000001</v>
      </c>
      <c r="O11" t="s">
        <v>304</v>
      </c>
    </row>
    <row r="12" spans="1:16">
      <c r="A12" s="2">
        <v>11</v>
      </c>
      <c r="B12" s="22">
        <v>1</v>
      </c>
      <c r="C12" s="6" t="s">
        <v>61</v>
      </c>
      <c r="D12" s="7" t="s">
        <v>62</v>
      </c>
      <c r="E12" s="7" t="s">
        <v>38</v>
      </c>
      <c r="F12" s="7" t="s">
        <v>63</v>
      </c>
      <c r="G12" s="8" t="s">
        <v>64</v>
      </c>
      <c r="H12" s="35" t="s">
        <v>65</v>
      </c>
      <c r="J12" s="47" t="s">
        <v>288</v>
      </c>
      <c r="L12">
        <v>1</v>
      </c>
      <c r="M12" s="5">
        <v>7.6999999999999999E-2</v>
      </c>
      <c r="N12">
        <f t="shared" si="0"/>
        <v>7.6999999999999999E-2</v>
      </c>
      <c r="O12" t="s">
        <v>304</v>
      </c>
    </row>
    <row r="13" spans="1:16">
      <c r="A13" s="2">
        <v>12</v>
      </c>
      <c r="B13" s="22">
        <v>1</v>
      </c>
      <c r="C13" s="6" t="s">
        <v>66</v>
      </c>
      <c r="D13" s="7" t="s">
        <v>67</v>
      </c>
      <c r="E13" s="7" t="s">
        <v>49</v>
      </c>
      <c r="F13" s="7" t="s">
        <v>68</v>
      </c>
      <c r="G13" s="8" t="s">
        <v>69</v>
      </c>
      <c r="H13" s="30" t="s">
        <v>46</v>
      </c>
      <c r="J13" s="47" t="s">
        <v>288</v>
      </c>
      <c r="L13">
        <v>1</v>
      </c>
      <c r="M13" s="5">
        <v>0.75800000000000001</v>
      </c>
      <c r="N13">
        <f t="shared" si="0"/>
        <v>0.75800000000000001</v>
      </c>
      <c r="O13" t="s">
        <v>304</v>
      </c>
    </row>
    <row r="14" spans="1:16">
      <c r="A14" s="2">
        <v>13</v>
      </c>
      <c r="B14" s="22">
        <v>3</v>
      </c>
      <c r="C14" s="6" t="s">
        <v>70</v>
      </c>
      <c r="D14" s="7" t="s">
        <v>71</v>
      </c>
      <c r="E14" s="7" t="s">
        <v>33</v>
      </c>
      <c r="F14" s="7" t="s">
        <v>72</v>
      </c>
      <c r="G14" s="8" t="s">
        <v>73</v>
      </c>
      <c r="H14" s="35" t="s">
        <v>74</v>
      </c>
      <c r="J14" s="47" t="s">
        <v>288</v>
      </c>
      <c r="L14">
        <v>3</v>
      </c>
      <c r="M14" s="5">
        <v>0.115</v>
      </c>
      <c r="N14">
        <f t="shared" si="0"/>
        <v>0.34500000000000003</v>
      </c>
      <c r="O14" t="s">
        <v>304</v>
      </c>
      <c r="P14" t="s">
        <v>301</v>
      </c>
    </row>
    <row r="15" spans="1:16" s="60" customFormat="1">
      <c r="A15" s="65">
        <v>14</v>
      </c>
      <c r="B15" s="66">
        <v>1</v>
      </c>
      <c r="C15" s="72" t="s">
        <v>75</v>
      </c>
      <c r="D15" s="73" t="s">
        <v>76</v>
      </c>
      <c r="E15" s="73" t="s">
        <v>77</v>
      </c>
      <c r="F15" s="73" t="s">
        <v>78</v>
      </c>
      <c r="G15" s="74" t="s">
        <v>79</v>
      </c>
      <c r="H15" s="75" t="s">
        <v>76</v>
      </c>
      <c r="J15" s="76" t="s">
        <v>293</v>
      </c>
      <c r="L15" s="60">
        <v>1</v>
      </c>
      <c r="M15" s="62">
        <v>20</v>
      </c>
      <c r="N15" s="60">
        <f t="shared" si="0"/>
        <v>20</v>
      </c>
      <c r="P15" s="60" t="s">
        <v>302</v>
      </c>
    </row>
    <row r="16" spans="1:16">
      <c r="A16" s="2">
        <v>15</v>
      </c>
      <c r="B16" s="22">
        <v>2</v>
      </c>
      <c r="C16" s="6" t="s">
        <v>80</v>
      </c>
      <c r="D16" s="7" t="s">
        <v>81</v>
      </c>
      <c r="E16" s="7" t="s">
        <v>82</v>
      </c>
      <c r="F16" s="7" t="s">
        <v>83</v>
      </c>
      <c r="G16" s="8" t="s">
        <v>84</v>
      </c>
      <c r="H16" s="30" t="s">
        <v>46</v>
      </c>
      <c r="J16" s="47" t="s">
        <v>288</v>
      </c>
      <c r="L16">
        <v>2</v>
      </c>
      <c r="M16" s="5">
        <v>1.67</v>
      </c>
      <c r="N16">
        <f t="shared" si="0"/>
        <v>3.34</v>
      </c>
      <c r="O16" t="s">
        <v>304</v>
      </c>
    </row>
    <row r="17" spans="1:15">
      <c r="A17" s="2">
        <v>16</v>
      </c>
      <c r="B17" s="22">
        <v>2</v>
      </c>
      <c r="C17" s="6" t="s">
        <v>85</v>
      </c>
      <c r="D17" s="7" t="s">
        <v>86</v>
      </c>
      <c r="E17" s="7" t="s">
        <v>38</v>
      </c>
      <c r="F17" s="7" t="s">
        <v>87</v>
      </c>
      <c r="G17" s="8" t="s">
        <v>88</v>
      </c>
      <c r="H17" s="30" t="s">
        <v>46</v>
      </c>
      <c r="J17" s="47" t="s">
        <v>288</v>
      </c>
      <c r="L17">
        <v>2</v>
      </c>
      <c r="M17" s="5">
        <v>0.32900000000000001</v>
      </c>
      <c r="N17">
        <f t="shared" si="0"/>
        <v>0.65800000000000003</v>
      </c>
      <c r="O17" t="s">
        <v>304</v>
      </c>
    </row>
    <row r="18" spans="1:15">
      <c r="A18" s="2">
        <v>17</v>
      </c>
      <c r="B18" s="22">
        <v>1</v>
      </c>
      <c r="C18" s="6" t="s">
        <v>89</v>
      </c>
      <c r="D18" s="7" t="s">
        <v>90</v>
      </c>
      <c r="E18" s="7" t="s">
        <v>91</v>
      </c>
      <c r="F18" s="7" t="s">
        <v>92</v>
      </c>
      <c r="G18" s="8" t="s">
        <v>93</v>
      </c>
      <c r="H18" s="30" t="s">
        <v>46</v>
      </c>
      <c r="J18" s="47" t="s">
        <v>288</v>
      </c>
      <c r="L18">
        <v>1</v>
      </c>
      <c r="M18" s="5">
        <v>1.49</v>
      </c>
      <c r="N18">
        <f t="shared" si="0"/>
        <v>1.49</v>
      </c>
      <c r="O18" t="s">
        <v>304</v>
      </c>
    </row>
    <row r="19" spans="1:15">
      <c r="A19" s="2">
        <v>18</v>
      </c>
      <c r="B19" s="22">
        <v>1</v>
      </c>
      <c r="C19" s="6" t="s">
        <v>94</v>
      </c>
      <c r="D19" s="7" t="s">
        <v>42</v>
      </c>
      <c r="E19" s="7" t="s">
        <v>95</v>
      </c>
      <c r="F19" s="7" t="s">
        <v>96</v>
      </c>
      <c r="G19" s="8" t="s">
        <v>97</v>
      </c>
      <c r="H19" s="9"/>
      <c r="J19" s="47" t="s">
        <v>288</v>
      </c>
      <c r="L19">
        <v>1</v>
      </c>
      <c r="M19" s="5">
        <v>0.29899999999999999</v>
      </c>
      <c r="N19">
        <f t="shared" si="0"/>
        <v>0.29899999999999999</v>
      </c>
      <c r="O19" t="s">
        <v>304</v>
      </c>
    </row>
    <row r="20" spans="1:15">
      <c r="A20" s="2">
        <v>19</v>
      </c>
      <c r="B20" s="22">
        <v>3</v>
      </c>
      <c r="C20" s="6" t="s">
        <v>98</v>
      </c>
      <c r="D20" s="7" t="s">
        <v>99</v>
      </c>
      <c r="E20" s="7" t="s">
        <v>100</v>
      </c>
      <c r="F20" s="7" t="s">
        <v>101</v>
      </c>
      <c r="G20" s="8" t="s">
        <v>102</v>
      </c>
      <c r="H20" s="30" t="s">
        <v>46</v>
      </c>
      <c r="J20" s="47" t="s">
        <v>288</v>
      </c>
      <c r="L20">
        <v>3</v>
      </c>
      <c r="M20" s="5">
        <v>1.02</v>
      </c>
      <c r="N20">
        <f t="shared" si="0"/>
        <v>3.06</v>
      </c>
      <c r="O20" t="s">
        <v>304</v>
      </c>
    </row>
    <row r="21" spans="1:15" ht="31.5">
      <c r="A21" s="2">
        <v>20</v>
      </c>
      <c r="B21" s="22">
        <v>7</v>
      </c>
      <c r="C21" s="6" t="s">
        <v>103</v>
      </c>
      <c r="D21" s="7" t="s">
        <v>104</v>
      </c>
      <c r="E21" s="7" t="s">
        <v>100</v>
      </c>
      <c r="F21" s="7" t="s">
        <v>105</v>
      </c>
      <c r="G21" s="8" t="s">
        <v>106</v>
      </c>
      <c r="H21" s="30" t="s">
        <v>46</v>
      </c>
      <c r="J21" s="47" t="s">
        <v>288</v>
      </c>
      <c r="L21">
        <v>7</v>
      </c>
      <c r="M21" s="5">
        <v>0.42099999999999999</v>
      </c>
      <c r="N21">
        <f t="shared" si="0"/>
        <v>2.9470000000000001</v>
      </c>
      <c r="O21" t="s">
        <v>304</v>
      </c>
    </row>
    <row r="22" spans="1:15">
      <c r="A22" s="2">
        <v>21</v>
      </c>
      <c r="B22" s="22">
        <v>1</v>
      </c>
      <c r="C22" s="36" t="s">
        <v>107</v>
      </c>
      <c r="D22" s="37" t="s">
        <v>108</v>
      </c>
      <c r="E22" s="37" t="s">
        <v>109</v>
      </c>
      <c r="F22" s="37" t="s">
        <v>110</v>
      </c>
      <c r="G22" s="38" t="s">
        <v>111</v>
      </c>
      <c r="H22" s="9"/>
      <c r="J22" s="47" t="s">
        <v>288</v>
      </c>
      <c r="L22">
        <v>1</v>
      </c>
      <c r="M22" s="63">
        <v>2.85</v>
      </c>
      <c r="N22" s="64">
        <f t="shared" si="0"/>
        <v>2.85</v>
      </c>
      <c r="O22" t="s">
        <v>305</v>
      </c>
    </row>
    <row r="23" spans="1:15">
      <c r="A23" s="2">
        <v>22</v>
      </c>
      <c r="B23" s="22">
        <v>1</v>
      </c>
      <c r="C23" s="6" t="s">
        <v>112</v>
      </c>
      <c r="D23" s="7" t="s">
        <v>113</v>
      </c>
      <c r="E23" s="7" t="s">
        <v>33</v>
      </c>
      <c r="F23" s="7" t="s">
        <v>113</v>
      </c>
      <c r="G23" s="8" t="s">
        <v>114</v>
      </c>
      <c r="H23" s="30" t="s">
        <v>46</v>
      </c>
      <c r="J23" s="47" t="s">
        <v>288</v>
      </c>
      <c r="L23">
        <v>1</v>
      </c>
      <c r="M23">
        <v>0.39800000000000002</v>
      </c>
      <c r="N23">
        <f t="shared" si="0"/>
        <v>0.39800000000000002</v>
      </c>
      <c r="O23" t="s">
        <v>304</v>
      </c>
    </row>
    <row r="24" spans="1:15">
      <c r="A24" s="2">
        <v>23</v>
      </c>
      <c r="B24" s="22">
        <v>1</v>
      </c>
      <c r="C24" s="6" t="s">
        <v>115</v>
      </c>
      <c r="D24" s="7" t="s">
        <v>116</v>
      </c>
      <c r="E24" s="7" t="s">
        <v>117</v>
      </c>
      <c r="F24" s="7" t="s">
        <v>116</v>
      </c>
      <c r="G24" s="8"/>
      <c r="H24" s="30" t="s">
        <v>46</v>
      </c>
      <c r="J24" s="47" t="s">
        <v>288</v>
      </c>
      <c r="L24">
        <v>1</v>
      </c>
      <c r="M24">
        <v>6.79</v>
      </c>
      <c r="N24">
        <f t="shared" si="0"/>
        <v>6.79</v>
      </c>
      <c r="O24" t="s">
        <v>304</v>
      </c>
    </row>
    <row r="25" spans="1:15">
      <c r="A25" s="2">
        <v>24</v>
      </c>
      <c r="B25" s="22">
        <v>1</v>
      </c>
      <c r="C25" s="6" t="s">
        <v>118</v>
      </c>
      <c r="D25" s="7" t="s">
        <v>119</v>
      </c>
      <c r="E25" s="7" t="s">
        <v>77</v>
      </c>
      <c r="F25" s="7" t="s">
        <v>120</v>
      </c>
      <c r="G25" s="8" t="s">
        <v>121</v>
      </c>
      <c r="H25" s="9"/>
      <c r="J25" s="47" t="s">
        <v>288</v>
      </c>
      <c r="L25">
        <v>1</v>
      </c>
      <c r="M25">
        <v>7.17</v>
      </c>
      <c r="N25">
        <f t="shared" si="0"/>
        <v>7.17</v>
      </c>
      <c r="O25" t="s">
        <v>304</v>
      </c>
    </row>
    <row r="26" spans="1:15">
      <c r="A26" s="2">
        <v>25</v>
      </c>
      <c r="B26" s="22">
        <v>1</v>
      </c>
      <c r="C26" s="6" t="s">
        <v>122</v>
      </c>
      <c r="D26" s="7" t="s">
        <v>123</v>
      </c>
      <c r="E26" s="7" t="s">
        <v>124</v>
      </c>
      <c r="F26" s="7" t="s">
        <v>125</v>
      </c>
      <c r="G26" s="8" t="s">
        <v>126</v>
      </c>
      <c r="H26" s="9"/>
      <c r="J26" s="47" t="s">
        <v>288</v>
      </c>
      <c r="L26">
        <v>1</v>
      </c>
      <c r="M26">
        <v>2.2200000000000002</v>
      </c>
      <c r="N26">
        <f t="shared" si="0"/>
        <v>2.2200000000000002</v>
      </c>
      <c r="O26" t="s">
        <v>304</v>
      </c>
    </row>
    <row r="27" spans="1:15" s="10" customFormat="1">
      <c r="A27" s="2">
        <v>26</v>
      </c>
      <c r="B27" s="22">
        <v>1</v>
      </c>
      <c r="C27" s="43" t="s">
        <v>127</v>
      </c>
      <c r="D27" s="44" t="s">
        <v>128</v>
      </c>
      <c r="E27" s="44" t="s">
        <v>129</v>
      </c>
      <c r="F27" s="44" t="s">
        <v>130</v>
      </c>
      <c r="G27" s="45" t="s">
        <v>131</v>
      </c>
      <c r="H27" s="46" t="s">
        <v>46</v>
      </c>
      <c r="J27" s="10" t="s">
        <v>287</v>
      </c>
      <c r="L27" s="10">
        <v>1</v>
      </c>
      <c r="M27" s="10">
        <v>0.58099999999999996</v>
      </c>
      <c r="N27">
        <f t="shared" si="0"/>
        <v>0.58099999999999996</v>
      </c>
      <c r="O27" t="s">
        <v>304</v>
      </c>
    </row>
    <row r="28" spans="1:15">
      <c r="A28" s="2">
        <v>27</v>
      </c>
      <c r="B28" s="22">
        <v>1</v>
      </c>
      <c r="C28" s="11" t="s">
        <v>132</v>
      </c>
      <c r="D28" s="12" t="s">
        <v>133</v>
      </c>
      <c r="E28" s="12" t="s">
        <v>134</v>
      </c>
      <c r="F28" s="12" t="s">
        <v>135</v>
      </c>
      <c r="G28" s="13" t="s">
        <v>136</v>
      </c>
      <c r="H28" s="14" t="s">
        <v>46</v>
      </c>
      <c r="L28">
        <v>1</v>
      </c>
      <c r="M28">
        <v>7.6999999999999999E-2</v>
      </c>
      <c r="N28">
        <f t="shared" si="0"/>
        <v>7.6999999999999999E-2</v>
      </c>
      <c r="O28" t="s">
        <v>304</v>
      </c>
    </row>
    <row r="29" spans="1:15">
      <c r="A29" s="2">
        <v>28</v>
      </c>
      <c r="B29" s="23">
        <v>1</v>
      </c>
      <c r="C29" s="39" t="s">
        <v>137</v>
      </c>
      <c r="D29" s="40" t="s">
        <v>138</v>
      </c>
      <c r="E29" s="40" t="s">
        <v>139</v>
      </c>
      <c r="F29" s="40" t="s">
        <v>140</v>
      </c>
      <c r="G29" s="41" t="s">
        <v>141</v>
      </c>
      <c r="H29" s="42" t="s">
        <v>46</v>
      </c>
      <c r="J29" s="47" t="s">
        <v>289</v>
      </c>
      <c r="L29">
        <v>1</v>
      </c>
      <c r="M29">
        <v>0.13100000000000001</v>
      </c>
      <c r="N29">
        <f t="shared" si="0"/>
        <v>0.13100000000000001</v>
      </c>
      <c r="O29" t="s">
        <v>304</v>
      </c>
    </row>
    <row r="30" spans="1:15">
      <c r="A30" s="2">
        <v>29</v>
      </c>
      <c r="B30" s="23">
        <v>1</v>
      </c>
      <c r="C30" s="39" t="s">
        <v>142</v>
      </c>
      <c r="D30" s="40" t="s">
        <v>143</v>
      </c>
      <c r="E30" s="40" t="s">
        <v>139</v>
      </c>
      <c r="F30" s="40" t="s">
        <v>140</v>
      </c>
      <c r="G30" s="41" t="s">
        <v>141</v>
      </c>
      <c r="H30" s="42" t="s">
        <v>46</v>
      </c>
      <c r="J30" s="47" t="s">
        <v>289</v>
      </c>
      <c r="L30">
        <v>1</v>
      </c>
      <c r="M30">
        <v>0.13100000000000001</v>
      </c>
      <c r="N30">
        <f t="shared" si="0"/>
        <v>0.13100000000000001</v>
      </c>
      <c r="O30" t="s">
        <v>304</v>
      </c>
    </row>
    <row r="31" spans="1:15" ht="31.5">
      <c r="A31" s="2">
        <v>30</v>
      </c>
      <c r="B31" s="22">
        <v>6</v>
      </c>
      <c r="C31" s="48" t="s">
        <v>144</v>
      </c>
      <c r="D31" s="49" t="s">
        <v>145</v>
      </c>
      <c r="E31" s="49" t="s">
        <v>33</v>
      </c>
      <c r="F31" s="49" t="s">
        <v>146</v>
      </c>
      <c r="G31" s="50" t="s">
        <v>147</v>
      </c>
      <c r="H31" s="14" t="s">
        <v>46</v>
      </c>
      <c r="I31" s="18"/>
      <c r="J31" s="47" t="s">
        <v>290</v>
      </c>
      <c r="L31">
        <v>6</v>
      </c>
      <c r="M31">
        <v>7.6999999999999999E-2</v>
      </c>
      <c r="N31">
        <f t="shared" si="0"/>
        <v>0.46199999999999997</v>
      </c>
      <c r="O31" t="s">
        <v>304</v>
      </c>
    </row>
    <row r="32" spans="1:15">
      <c r="A32" s="2">
        <v>31</v>
      </c>
      <c r="B32" s="22">
        <v>4</v>
      </c>
      <c r="C32" s="48" t="s">
        <v>148</v>
      </c>
      <c r="D32" s="49" t="s">
        <v>149</v>
      </c>
      <c r="E32" s="49" t="s">
        <v>33</v>
      </c>
      <c r="F32" s="49" t="s">
        <v>150</v>
      </c>
      <c r="G32" s="50" t="s">
        <v>151</v>
      </c>
      <c r="H32" s="14" t="s">
        <v>46</v>
      </c>
      <c r="J32" s="47" t="s">
        <v>290</v>
      </c>
      <c r="L32">
        <v>4</v>
      </c>
      <c r="M32">
        <v>7.6999999999999999E-2</v>
      </c>
      <c r="N32">
        <f t="shared" si="0"/>
        <v>0.308</v>
      </c>
      <c r="O32" t="s">
        <v>304</v>
      </c>
    </row>
    <row r="33" spans="1:15">
      <c r="A33" s="2">
        <v>32</v>
      </c>
      <c r="B33" s="22">
        <v>2</v>
      </c>
      <c r="C33" s="48" t="s">
        <v>152</v>
      </c>
      <c r="D33" s="49" t="s">
        <v>153</v>
      </c>
      <c r="E33" s="49" t="s">
        <v>33</v>
      </c>
      <c r="F33" s="49" t="s">
        <v>154</v>
      </c>
      <c r="G33" s="50" t="s">
        <v>155</v>
      </c>
      <c r="H33" s="14" t="s">
        <v>46</v>
      </c>
      <c r="J33" s="47" t="s">
        <v>290</v>
      </c>
      <c r="L33">
        <v>2</v>
      </c>
      <c r="M33">
        <v>7.6999999999999999E-2</v>
      </c>
      <c r="N33">
        <f t="shared" si="0"/>
        <v>0.154</v>
      </c>
      <c r="O33" t="s">
        <v>304</v>
      </c>
    </row>
    <row r="34" spans="1:15" ht="47.25">
      <c r="A34" s="2">
        <v>33</v>
      </c>
      <c r="B34" s="22">
        <v>12</v>
      </c>
      <c r="C34" s="48" t="s">
        <v>156</v>
      </c>
      <c r="D34" s="49" t="s">
        <v>157</v>
      </c>
      <c r="E34" s="49" t="s">
        <v>33</v>
      </c>
      <c r="F34" s="49" t="s">
        <v>158</v>
      </c>
      <c r="G34" s="50" t="s">
        <v>159</v>
      </c>
      <c r="H34" s="14" t="s">
        <v>46</v>
      </c>
      <c r="I34" s="18"/>
      <c r="J34" s="47" t="s">
        <v>290</v>
      </c>
      <c r="L34">
        <v>12</v>
      </c>
      <c r="M34">
        <v>1.0999999999999999E-2</v>
      </c>
      <c r="N34">
        <f t="shared" si="0"/>
        <v>0.13200000000000001</v>
      </c>
      <c r="O34" t="s">
        <v>304</v>
      </c>
    </row>
    <row r="35" spans="1:15" ht="110.25">
      <c r="A35" s="2">
        <v>34</v>
      </c>
      <c r="B35" s="22">
        <v>33</v>
      </c>
      <c r="C35" s="48" t="s">
        <v>160</v>
      </c>
      <c r="D35" s="49" t="s">
        <v>161</v>
      </c>
      <c r="E35" s="49" t="s">
        <v>33</v>
      </c>
      <c r="F35" s="49" t="s">
        <v>162</v>
      </c>
      <c r="G35" s="50" t="s">
        <v>163</v>
      </c>
      <c r="H35" s="14" t="s">
        <v>46</v>
      </c>
      <c r="J35" s="47" t="s">
        <v>290</v>
      </c>
      <c r="L35">
        <v>33</v>
      </c>
      <c r="M35">
        <v>2.5999999999999999E-2</v>
      </c>
      <c r="N35">
        <f t="shared" si="0"/>
        <v>0.85799999999999998</v>
      </c>
      <c r="O35" t="s">
        <v>304</v>
      </c>
    </row>
    <row r="36" spans="1:15">
      <c r="A36" s="2">
        <v>35</v>
      </c>
      <c r="B36" s="22">
        <v>2</v>
      </c>
      <c r="C36" s="51" t="s">
        <v>164</v>
      </c>
      <c r="D36" s="52" t="s">
        <v>165</v>
      </c>
      <c r="E36" s="52" t="s">
        <v>33</v>
      </c>
      <c r="F36" s="52" t="s">
        <v>166</v>
      </c>
      <c r="G36" s="53" t="s">
        <v>167</v>
      </c>
      <c r="H36" s="14" t="s">
        <v>46</v>
      </c>
      <c r="J36" s="47" t="s">
        <v>290</v>
      </c>
      <c r="L36">
        <v>2</v>
      </c>
      <c r="M36">
        <v>7.6999999999999999E-2</v>
      </c>
      <c r="N36">
        <f t="shared" si="0"/>
        <v>0.154</v>
      </c>
      <c r="O36" t="s">
        <v>304</v>
      </c>
    </row>
    <row r="37" spans="1:15">
      <c r="A37" s="2">
        <v>36</v>
      </c>
      <c r="B37" s="22">
        <v>3</v>
      </c>
      <c r="C37" s="48" t="s">
        <v>168</v>
      </c>
      <c r="D37" s="49" t="s">
        <v>169</v>
      </c>
      <c r="E37" s="49" t="s">
        <v>33</v>
      </c>
      <c r="F37" s="49" t="s">
        <v>170</v>
      </c>
      <c r="G37" s="50" t="s">
        <v>171</v>
      </c>
      <c r="H37" s="14" t="s">
        <v>46</v>
      </c>
      <c r="J37" s="47" t="s">
        <v>290</v>
      </c>
      <c r="L37">
        <v>3</v>
      </c>
      <c r="M37">
        <v>7.6999999999999999E-2</v>
      </c>
      <c r="N37">
        <f t="shared" si="0"/>
        <v>0.23099999999999998</v>
      </c>
      <c r="O37" t="s">
        <v>304</v>
      </c>
    </row>
    <row r="38" spans="1:15" ht="220.5">
      <c r="A38" s="2">
        <v>37</v>
      </c>
      <c r="B38" s="22">
        <v>57</v>
      </c>
      <c r="C38" s="48" t="s">
        <v>295</v>
      </c>
      <c r="D38" s="49" t="s">
        <v>172</v>
      </c>
      <c r="E38" s="49" t="s">
        <v>33</v>
      </c>
      <c r="F38" s="49" t="s">
        <v>173</v>
      </c>
      <c r="G38" s="50" t="s">
        <v>174</v>
      </c>
      <c r="H38" s="14" t="s">
        <v>46</v>
      </c>
      <c r="J38" s="47" t="s">
        <v>290</v>
      </c>
      <c r="L38">
        <v>57</v>
      </c>
      <c r="M38">
        <v>1.4E-2</v>
      </c>
      <c r="N38">
        <f t="shared" si="0"/>
        <v>0.79800000000000004</v>
      </c>
      <c r="O38" t="s">
        <v>304</v>
      </c>
    </row>
    <row r="39" spans="1:15">
      <c r="A39" s="2">
        <v>38</v>
      </c>
      <c r="B39" s="22">
        <v>3</v>
      </c>
      <c r="C39" s="51" t="s">
        <v>175</v>
      </c>
      <c r="D39" s="52" t="s">
        <v>176</v>
      </c>
      <c r="E39" s="52" t="s">
        <v>33</v>
      </c>
      <c r="F39" s="52" t="s">
        <v>177</v>
      </c>
      <c r="G39" s="53" t="s">
        <v>178</v>
      </c>
      <c r="H39" s="14" t="s">
        <v>46</v>
      </c>
      <c r="J39" s="47" t="s">
        <v>290</v>
      </c>
      <c r="L39">
        <v>3</v>
      </c>
      <c r="M39">
        <v>0.107</v>
      </c>
      <c r="N39">
        <f t="shared" si="0"/>
        <v>0.32100000000000001</v>
      </c>
      <c r="O39" t="s">
        <v>304</v>
      </c>
    </row>
    <row r="40" spans="1:15" ht="31.5">
      <c r="A40" s="2">
        <v>39</v>
      </c>
      <c r="B40" s="22">
        <v>10</v>
      </c>
      <c r="C40" s="48" t="s">
        <v>179</v>
      </c>
      <c r="D40" s="49" t="s">
        <v>180</v>
      </c>
      <c r="E40" s="49" t="s">
        <v>33</v>
      </c>
      <c r="F40" s="49" t="s">
        <v>181</v>
      </c>
      <c r="G40" s="50" t="s">
        <v>182</v>
      </c>
      <c r="H40" s="14" t="s">
        <v>46</v>
      </c>
      <c r="J40" s="47" t="s">
        <v>290</v>
      </c>
      <c r="L40">
        <v>10</v>
      </c>
      <c r="M40">
        <v>8.0000000000000002E-3</v>
      </c>
      <c r="N40">
        <f t="shared" si="0"/>
        <v>0.08</v>
      </c>
      <c r="O40" t="s">
        <v>304</v>
      </c>
    </row>
    <row r="41" spans="1:15">
      <c r="A41" s="2">
        <v>40</v>
      </c>
      <c r="B41" s="22">
        <v>2</v>
      </c>
      <c r="C41" s="48" t="s">
        <v>183</v>
      </c>
      <c r="D41" s="49" t="s">
        <v>184</v>
      </c>
      <c r="E41" s="49" t="s">
        <v>33</v>
      </c>
      <c r="F41" s="49" t="s">
        <v>185</v>
      </c>
      <c r="G41" s="50" t="s">
        <v>186</v>
      </c>
      <c r="H41" s="14" t="s">
        <v>46</v>
      </c>
      <c r="J41" s="47" t="s">
        <v>290</v>
      </c>
      <c r="L41">
        <v>2</v>
      </c>
      <c r="M41">
        <v>7.6999999999999999E-2</v>
      </c>
      <c r="N41">
        <f t="shared" si="0"/>
        <v>0.154</v>
      </c>
      <c r="O41" t="s">
        <v>304</v>
      </c>
    </row>
    <row r="42" spans="1:15">
      <c r="A42" s="2">
        <v>41</v>
      </c>
      <c r="B42" s="22">
        <v>1</v>
      </c>
      <c r="C42" s="48" t="s">
        <v>187</v>
      </c>
      <c r="D42" s="49" t="s">
        <v>188</v>
      </c>
      <c r="E42" s="49" t="s">
        <v>33</v>
      </c>
      <c r="F42" s="49" t="s">
        <v>189</v>
      </c>
      <c r="G42" s="50" t="s">
        <v>190</v>
      </c>
      <c r="H42" s="14" t="s">
        <v>46</v>
      </c>
      <c r="J42" s="47" t="s">
        <v>290</v>
      </c>
      <c r="L42">
        <v>1</v>
      </c>
      <c r="M42">
        <v>7.6999999999999999E-2</v>
      </c>
      <c r="N42">
        <f t="shared" si="0"/>
        <v>7.6999999999999999E-2</v>
      </c>
      <c r="O42" t="s">
        <v>304</v>
      </c>
    </row>
    <row r="43" spans="1:15" ht="31.5">
      <c r="A43" s="2">
        <v>42</v>
      </c>
      <c r="B43" s="22">
        <v>6</v>
      </c>
      <c r="C43" s="48" t="s">
        <v>191</v>
      </c>
      <c r="D43" s="49" t="s">
        <v>192</v>
      </c>
      <c r="E43" s="49" t="s">
        <v>33</v>
      </c>
      <c r="F43" s="49" t="s">
        <v>193</v>
      </c>
      <c r="G43" s="50" t="s">
        <v>194</v>
      </c>
      <c r="H43" s="14" t="s">
        <v>46</v>
      </c>
      <c r="J43" s="47" t="s">
        <v>290</v>
      </c>
      <c r="L43">
        <v>6</v>
      </c>
      <c r="M43">
        <v>0.184</v>
      </c>
      <c r="N43">
        <f t="shared" si="0"/>
        <v>1.1040000000000001</v>
      </c>
      <c r="O43" t="s">
        <v>304</v>
      </c>
    </row>
    <row r="44" spans="1:15">
      <c r="A44" s="2">
        <v>43</v>
      </c>
      <c r="B44" s="22">
        <v>1</v>
      </c>
      <c r="C44" s="48" t="s">
        <v>195</v>
      </c>
      <c r="D44" s="49" t="s">
        <v>196</v>
      </c>
      <c r="E44" s="49" t="s">
        <v>38</v>
      </c>
      <c r="F44" s="49" t="s">
        <v>197</v>
      </c>
      <c r="G44" s="50" t="s">
        <v>198</v>
      </c>
      <c r="H44" s="14" t="s">
        <v>46</v>
      </c>
      <c r="J44" s="47" t="s">
        <v>290</v>
      </c>
      <c r="L44">
        <v>2</v>
      </c>
      <c r="M44">
        <v>0.115</v>
      </c>
      <c r="N44">
        <f t="shared" si="0"/>
        <v>0.23</v>
      </c>
      <c r="O44" t="s">
        <v>304</v>
      </c>
    </row>
    <row r="45" spans="1:15">
      <c r="A45" s="2">
        <v>44</v>
      </c>
      <c r="B45" s="22">
        <v>3</v>
      </c>
      <c r="C45" s="48" t="s">
        <v>199</v>
      </c>
      <c r="D45" s="49" t="s">
        <v>196</v>
      </c>
      <c r="E45" s="49" t="s">
        <v>38</v>
      </c>
      <c r="F45" s="49" t="s">
        <v>197</v>
      </c>
      <c r="G45" s="50" t="s">
        <v>198</v>
      </c>
      <c r="H45" s="14" t="s">
        <v>46</v>
      </c>
      <c r="J45" s="47" t="s">
        <v>290</v>
      </c>
      <c r="L45">
        <v>3</v>
      </c>
      <c r="M45">
        <v>0.115</v>
      </c>
      <c r="N45">
        <f t="shared" si="0"/>
        <v>0.34500000000000003</v>
      </c>
      <c r="O45" t="s">
        <v>304</v>
      </c>
    </row>
    <row r="46" spans="1:15" ht="31.5">
      <c r="A46" s="2">
        <v>45</v>
      </c>
      <c r="B46" s="22">
        <v>7</v>
      </c>
      <c r="C46" s="48" t="s">
        <v>200</v>
      </c>
      <c r="D46" s="49" t="s">
        <v>201</v>
      </c>
      <c r="E46" s="49" t="s">
        <v>38</v>
      </c>
      <c r="F46" s="49" t="s">
        <v>202</v>
      </c>
      <c r="G46" s="50" t="s">
        <v>203</v>
      </c>
      <c r="H46" s="14" t="s">
        <v>46</v>
      </c>
      <c r="J46" s="47" t="s">
        <v>290</v>
      </c>
      <c r="L46">
        <v>7</v>
      </c>
      <c r="M46">
        <v>0.23799999999999999</v>
      </c>
      <c r="N46">
        <f t="shared" si="0"/>
        <v>1.6659999999999999</v>
      </c>
      <c r="O46" t="s">
        <v>304</v>
      </c>
    </row>
    <row r="47" spans="1:15">
      <c r="A47" s="2">
        <v>47</v>
      </c>
      <c r="B47" s="22">
        <v>1</v>
      </c>
      <c r="C47" s="6" t="s">
        <v>204</v>
      </c>
      <c r="D47" s="7" t="s">
        <v>205</v>
      </c>
      <c r="E47" s="7" t="s">
        <v>206</v>
      </c>
      <c r="F47" s="7" t="s">
        <v>207</v>
      </c>
      <c r="G47" s="8" t="s">
        <v>208</v>
      </c>
      <c r="H47" s="14" t="s">
        <v>46</v>
      </c>
      <c r="J47" s="47" t="s">
        <v>291</v>
      </c>
      <c r="L47">
        <v>1</v>
      </c>
      <c r="M47">
        <v>0.20699999999999999</v>
      </c>
      <c r="N47">
        <f t="shared" si="0"/>
        <v>0.20699999999999999</v>
      </c>
      <c r="O47" t="s">
        <v>304</v>
      </c>
    </row>
    <row r="48" spans="1:15">
      <c r="A48" s="2">
        <v>48</v>
      </c>
      <c r="B48" s="22">
        <v>1</v>
      </c>
      <c r="C48" s="6" t="s">
        <v>209</v>
      </c>
      <c r="D48" s="7" t="s">
        <v>210</v>
      </c>
      <c r="E48" s="7" t="s">
        <v>206</v>
      </c>
      <c r="F48" s="7" t="s">
        <v>207</v>
      </c>
      <c r="G48" s="8" t="s">
        <v>208</v>
      </c>
      <c r="H48" s="14" t="s">
        <v>46</v>
      </c>
      <c r="J48" s="47" t="s">
        <v>291</v>
      </c>
      <c r="L48">
        <v>1</v>
      </c>
      <c r="M48">
        <v>0.20699999999999999</v>
      </c>
      <c r="N48">
        <f t="shared" si="0"/>
        <v>0.20699999999999999</v>
      </c>
      <c r="O48" t="s">
        <v>304</v>
      </c>
    </row>
    <row r="49" spans="1:15">
      <c r="A49" s="2">
        <v>49</v>
      </c>
      <c r="B49" s="22">
        <v>1</v>
      </c>
      <c r="C49" s="6" t="s">
        <v>211</v>
      </c>
      <c r="D49" s="7" t="s">
        <v>212</v>
      </c>
      <c r="E49" s="7" t="s">
        <v>206</v>
      </c>
      <c r="F49" s="7" t="s">
        <v>213</v>
      </c>
      <c r="G49" s="8" t="s">
        <v>214</v>
      </c>
      <c r="H49" s="14" t="s">
        <v>46</v>
      </c>
      <c r="J49" s="47" t="s">
        <v>291</v>
      </c>
      <c r="L49">
        <v>1</v>
      </c>
      <c r="M49">
        <v>0.214</v>
      </c>
      <c r="N49">
        <f t="shared" si="0"/>
        <v>0.214</v>
      </c>
      <c r="O49" t="s">
        <v>304</v>
      </c>
    </row>
    <row r="50" spans="1:15">
      <c r="A50" s="2">
        <v>50</v>
      </c>
      <c r="B50" s="22">
        <v>1</v>
      </c>
      <c r="C50" s="6" t="s">
        <v>215</v>
      </c>
      <c r="D50" s="7" t="s">
        <v>216</v>
      </c>
      <c r="E50" s="7" t="s">
        <v>206</v>
      </c>
      <c r="F50" s="7" t="s">
        <v>213</v>
      </c>
      <c r="G50" s="8" t="s">
        <v>214</v>
      </c>
      <c r="H50" s="14" t="s">
        <v>46</v>
      </c>
      <c r="J50" s="47" t="s">
        <v>291</v>
      </c>
      <c r="L50">
        <v>1</v>
      </c>
      <c r="M50">
        <v>0.214</v>
      </c>
      <c r="N50">
        <f t="shared" si="0"/>
        <v>0.214</v>
      </c>
      <c r="O50" t="s">
        <v>304</v>
      </c>
    </row>
    <row r="51" spans="1:15">
      <c r="A51" s="2">
        <v>51</v>
      </c>
      <c r="B51" s="22">
        <v>1</v>
      </c>
      <c r="C51" s="6" t="s">
        <v>217</v>
      </c>
      <c r="D51" s="7" t="s">
        <v>218</v>
      </c>
      <c r="E51" s="7" t="s">
        <v>206</v>
      </c>
      <c r="F51" s="7" t="s">
        <v>219</v>
      </c>
      <c r="G51" s="8" t="s">
        <v>220</v>
      </c>
      <c r="H51" s="14" t="s">
        <v>46</v>
      </c>
      <c r="J51" s="47" t="s">
        <v>291</v>
      </c>
      <c r="L51">
        <v>1</v>
      </c>
      <c r="M51">
        <v>0.245</v>
      </c>
      <c r="N51">
        <f t="shared" si="0"/>
        <v>0.245</v>
      </c>
      <c r="O51" t="s">
        <v>304</v>
      </c>
    </row>
    <row r="52" spans="1:15">
      <c r="A52" s="2">
        <v>52</v>
      </c>
      <c r="B52" s="22">
        <v>1</v>
      </c>
      <c r="C52" s="6" t="s">
        <v>221</v>
      </c>
      <c r="D52" s="7" t="s">
        <v>222</v>
      </c>
      <c r="E52" s="7" t="s">
        <v>206</v>
      </c>
      <c r="F52" s="7" t="s">
        <v>219</v>
      </c>
      <c r="G52" s="8" t="s">
        <v>220</v>
      </c>
      <c r="H52" s="14" t="s">
        <v>46</v>
      </c>
      <c r="J52" s="47" t="s">
        <v>291</v>
      </c>
      <c r="L52">
        <v>1</v>
      </c>
      <c r="M52">
        <v>0.245</v>
      </c>
      <c r="N52">
        <f t="shared" si="0"/>
        <v>0.245</v>
      </c>
      <c r="O52" t="s">
        <v>304</v>
      </c>
    </row>
    <row r="53" spans="1:15" ht="31.5">
      <c r="A53" s="2">
        <v>53</v>
      </c>
      <c r="B53" s="22">
        <v>6</v>
      </c>
      <c r="C53" s="11" t="s">
        <v>223</v>
      </c>
      <c r="D53" s="12" t="s">
        <v>224</v>
      </c>
      <c r="E53" s="12" t="s">
        <v>225</v>
      </c>
      <c r="F53" s="12" t="s">
        <v>226</v>
      </c>
      <c r="G53" s="13" t="s">
        <v>227</v>
      </c>
      <c r="H53" s="3"/>
      <c r="L53">
        <v>6</v>
      </c>
      <c r="M53">
        <v>7.0000000000000007E-2</v>
      </c>
      <c r="N53">
        <f t="shared" si="0"/>
        <v>0.42000000000000004</v>
      </c>
      <c r="O53" t="s">
        <v>305</v>
      </c>
    </row>
    <row r="54" spans="1:15">
      <c r="A54" s="2">
        <v>54</v>
      </c>
      <c r="B54" s="22">
        <v>4</v>
      </c>
      <c r="C54" s="11" t="s">
        <v>228</v>
      </c>
      <c r="D54" s="12" t="s">
        <v>229</v>
      </c>
      <c r="E54" s="12" t="s">
        <v>225</v>
      </c>
      <c r="F54" s="12" t="s">
        <v>230</v>
      </c>
      <c r="G54" s="13" t="s">
        <v>231</v>
      </c>
      <c r="H54" s="3"/>
      <c r="L54">
        <v>4</v>
      </c>
      <c r="M54">
        <v>7.0000000000000007E-2</v>
      </c>
      <c r="N54">
        <f t="shared" si="0"/>
        <v>0.28000000000000003</v>
      </c>
      <c r="O54" t="s">
        <v>305</v>
      </c>
    </row>
    <row r="55" spans="1:15" ht="94.5">
      <c r="A55" s="2">
        <v>55</v>
      </c>
      <c r="B55" s="22">
        <v>26</v>
      </c>
      <c r="C55" s="11" t="s">
        <v>232</v>
      </c>
      <c r="D55" s="12" t="s">
        <v>233</v>
      </c>
      <c r="E55" s="12" t="s">
        <v>225</v>
      </c>
      <c r="F55" s="12" t="s">
        <v>234</v>
      </c>
      <c r="G55" s="13" t="s">
        <v>235</v>
      </c>
      <c r="H55" s="3"/>
      <c r="L55">
        <v>26</v>
      </c>
      <c r="M55">
        <v>0.01</v>
      </c>
      <c r="N55">
        <f t="shared" si="0"/>
        <v>0.26</v>
      </c>
      <c r="O55" t="s">
        <v>305</v>
      </c>
    </row>
    <row r="56" spans="1:15" s="29" customFormat="1" ht="78.75">
      <c r="A56" s="2">
        <v>56</v>
      </c>
      <c r="B56" s="22">
        <v>22</v>
      </c>
      <c r="C56" s="25" t="s">
        <v>236</v>
      </c>
      <c r="D56" s="26">
        <v>39</v>
      </c>
      <c r="E56" s="26" t="s">
        <v>225</v>
      </c>
      <c r="F56" s="26" t="s">
        <v>237</v>
      </c>
      <c r="G56" s="27" t="s">
        <v>238</v>
      </c>
      <c r="H56" s="28"/>
      <c r="L56" s="29">
        <v>22</v>
      </c>
      <c r="M56" s="29">
        <v>7.0000000000000007E-2</v>
      </c>
      <c r="N56">
        <f t="shared" si="0"/>
        <v>1.54</v>
      </c>
      <c r="O56" t="s">
        <v>305</v>
      </c>
    </row>
    <row r="57" spans="1:15">
      <c r="A57" s="2">
        <v>57</v>
      </c>
      <c r="B57" s="22">
        <v>1</v>
      </c>
      <c r="C57" s="11" t="s">
        <v>239</v>
      </c>
      <c r="D57" s="12" t="s">
        <v>240</v>
      </c>
      <c r="E57" s="12" t="s">
        <v>38</v>
      </c>
      <c r="F57" s="12" t="s">
        <v>241</v>
      </c>
      <c r="G57" s="13" t="s">
        <v>242</v>
      </c>
      <c r="H57" s="14" t="s">
        <v>46</v>
      </c>
      <c r="L57">
        <v>1</v>
      </c>
      <c r="M57">
        <v>7.0000000000000007E-2</v>
      </c>
      <c r="N57">
        <f t="shared" si="0"/>
        <v>7.0000000000000007E-2</v>
      </c>
      <c r="O57" t="s">
        <v>305</v>
      </c>
    </row>
    <row r="58" spans="1:15">
      <c r="A58" s="2">
        <v>59</v>
      </c>
      <c r="B58" s="22">
        <v>1</v>
      </c>
      <c r="C58" s="15" t="s">
        <v>243</v>
      </c>
      <c r="D58" s="16" t="s">
        <v>244</v>
      </c>
      <c r="E58" s="16" t="s">
        <v>245</v>
      </c>
      <c r="F58" s="16" t="s">
        <v>246</v>
      </c>
      <c r="G58" s="17" t="s">
        <v>247</v>
      </c>
      <c r="H58" s="3"/>
      <c r="L58">
        <v>1</v>
      </c>
      <c r="M58">
        <v>7.0000000000000007E-2</v>
      </c>
      <c r="N58">
        <f t="shared" si="0"/>
        <v>7.0000000000000007E-2</v>
      </c>
      <c r="O58" t="s">
        <v>305</v>
      </c>
    </row>
    <row r="59" spans="1:15">
      <c r="A59" s="2">
        <v>60</v>
      </c>
      <c r="B59" s="22">
        <v>2</v>
      </c>
      <c r="C59" s="15" t="s">
        <v>248</v>
      </c>
      <c r="D59" s="16" t="s">
        <v>249</v>
      </c>
      <c r="E59" s="16" t="s">
        <v>225</v>
      </c>
      <c r="F59" s="16" t="s">
        <v>250</v>
      </c>
      <c r="G59" s="17" t="s">
        <v>251</v>
      </c>
      <c r="H59" s="3"/>
      <c r="L59">
        <v>2</v>
      </c>
      <c r="M59">
        <v>7.0000000000000007E-2</v>
      </c>
      <c r="N59">
        <f t="shared" si="0"/>
        <v>0.14000000000000001</v>
      </c>
      <c r="O59" t="s">
        <v>305</v>
      </c>
    </row>
    <row r="60" spans="1:15">
      <c r="A60" s="2">
        <v>61</v>
      </c>
      <c r="B60" s="22">
        <v>1</v>
      </c>
      <c r="C60" s="15" t="s">
        <v>252</v>
      </c>
      <c r="D60" s="16" t="s">
        <v>253</v>
      </c>
      <c r="E60" s="16" t="s">
        <v>225</v>
      </c>
      <c r="F60" s="16" t="s">
        <v>254</v>
      </c>
      <c r="G60" s="17" t="s">
        <v>255</v>
      </c>
      <c r="H60" s="3"/>
      <c r="L60">
        <v>1</v>
      </c>
      <c r="M60">
        <v>7.0000000000000007E-2</v>
      </c>
      <c r="N60">
        <f t="shared" si="0"/>
        <v>7.0000000000000007E-2</v>
      </c>
      <c r="O60" t="s">
        <v>305</v>
      </c>
    </row>
    <row r="61" spans="1:15">
      <c r="A61" s="2">
        <v>62</v>
      </c>
      <c r="B61" s="22">
        <v>1</v>
      </c>
      <c r="C61" s="15" t="s">
        <v>256</v>
      </c>
      <c r="D61" s="16" t="s">
        <v>257</v>
      </c>
      <c r="E61" s="16" t="s">
        <v>225</v>
      </c>
      <c r="F61" s="16" t="s">
        <v>258</v>
      </c>
      <c r="G61" s="17" t="s">
        <v>259</v>
      </c>
      <c r="H61" s="3"/>
      <c r="L61">
        <v>1</v>
      </c>
      <c r="M61">
        <v>7.0000000000000007E-2</v>
      </c>
      <c r="N61">
        <f t="shared" si="0"/>
        <v>7.0000000000000007E-2</v>
      </c>
      <c r="O61" t="s">
        <v>305</v>
      </c>
    </row>
    <row r="62" spans="1:15">
      <c r="A62" s="2">
        <v>63</v>
      </c>
      <c r="B62" s="22">
        <v>1</v>
      </c>
      <c r="C62" s="15" t="s">
        <v>260</v>
      </c>
      <c r="D62" s="16" t="s">
        <v>261</v>
      </c>
      <c r="E62" s="16" t="s">
        <v>225</v>
      </c>
      <c r="F62" s="16" t="s">
        <v>262</v>
      </c>
      <c r="G62" s="17" t="s">
        <v>263</v>
      </c>
      <c r="H62" s="3"/>
      <c r="L62">
        <v>1</v>
      </c>
      <c r="M62">
        <v>7.0000000000000007E-2</v>
      </c>
      <c r="N62">
        <f t="shared" si="0"/>
        <v>7.0000000000000007E-2</v>
      </c>
      <c r="O62" t="s">
        <v>305</v>
      </c>
    </row>
    <row r="63" spans="1:15">
      <c r="A63" s="2">
        <v>64</v>
      </c>
      <c r="B63" s="22">
        <v>4</v>
      </c>
      <c r="C63" s="15" t="s">
        <v>264</v>
      </c>
      <c r="D63" s="16" t="s">
        <v>265</v>
      </c>
      <c r="E63" s="16" t="s">
        <v>225</v>
      </c>
      <c r="F63" s="16" t="s">
        <v>266</v>
      </c>
      <c r="G63" s="17" t="s">
        <v>267</v>
      </c>
      <c r="H63" s="3"/>
      <c r="L63">
        <v>4</v>
      </c>
      <c r="M63">
        <v>7.0000000000000007E-2</v>
      </c>
      <c r="N63">
        <f t="shared" si="0"/>
        <v>0.28000000000000003</v>
      </c>
      <c r="O63" t="s">
        <v>305</v>
      </c>
    </row>
    <row r="64" spans="1:15" ht="31.5">
      <c r="A64" s="2">
        <v>65</v>
      </c>
      <c r="B64" s="22">
        <v>6</v>
      </c>
      <c r="C64" s="15" t="s">
        <v>268</v>
      </c>
      <c r="D64" s="16">
        <v>470</v>
      </c>
      <c r="E64" s="16" t="s">
        <v>225</v>
      </c>
      <c r="F64" s="16" t="s">
        <v>269</v>
      </c>
      <c r="G64" s="17" t="s">
        <v>270</v>
      </c>
      <c r="H64" s="3"/>
      <c r="L64">
        <v>6</v>
      </c>
      <c r="M64">
        <v>7.0000000000000007E-2</v>
      </c>
      <c r="N64">
        <f t="shared" si="0"/>
        <v>0.42000000000000004</v>
      </c>
      <c r="O64" t="s">
        <v>305</v>
      </c>
    </row>
    <row r="65" spans="1:16" ht="31.5">
      <c r="A65" s="2">
        <v>66</v>
      </c>
      <c r="B65" s="22">
        <v>7</v>
      </c>
      <c r="C65" s="15" t="s">
        <v>271</v>
      </c>
      <c r="D65" s="16">
        <v>0</v>
      </c>
      <c r="E65" s="16" t="s">
        <v>225</v>
      </c>
      <c r="F65" s="16" t="s">
        <v>272</v>
      </c>
      <c r="G65" s="17" t="s">
        <v>273</v>
      </c>
      <c r="H65" s="3"/>
      <c r="L65">
        <v>7</v>
      </c>
      <c r="M65">
        <v>7.0000000000000007E-2</v>
      </c>
      <c r="N65">
        <f t="shared" si="0"/>
        <v>0.49000000000000005</v>
      </c>
      <c r="O65" t="s">
        <v>305</v>
      </c>
    </row>
    <row r="66" spans="1:16" s="60" customFormat="1">
      <c r="A66" s="65">
        <v>67</v>
      </c>
      <c r="B66" s="66">
        <v>1</v>
      </c>
      <c r="C66" s="67" t="s">
        <v>274</v>
      </c>
      <c r="D66" s="68" t="s">
        <v>275</v>
      </c>
      <c r="E66" s="68" t="s">
        <v>276</v>
      </c>
      <c r="F66" s="68" t="s">
        <v>277</v>
      </c>
      <c r="G66" s="69" t="s">
        <v>278</v>
      </c>
      <c r="I66" s="70" t="s">
        <v>285</v>
      </c>
      <c r="J66" s="71" t="s">
        <v>286</v>
      </c>
      <c r="L66" s="60">
        <v>1</v>
      </c>
      <c r="N66" s="60">
        <f t="shared" si="0"/>
        <v>0</v>
      </c>
      <c r="O66" s="60" t="s">
        <v>305</v>
      </c>
      <c r="P66" s="60" t="s">
        <v>309</v>
      </c>
    </row>
    <row r="67" spans="1:16">
      <c r="B67" s="24">
        <v>1</v>
      </c>
      <c r="C67" s="3" t="s">
        <v>284</v>
      </c>
      <c r="D67" s="3" t="s">
        <v>279</v>
      </c>
      <c r="E67" s="3" t="s">
        <v>280</v>
      </c>
      <c r="F67" s="4"/>
      <c r="J67" t="s">
        <v>292</v>
      </c>
      <c r="L67">
        <v>1</v>
      </c>
      <c r="M67">
        <v>15.87</v>
      </c>
      <c r="N67">
        <f t="shared" ref="N67:N70" si="1">M67*L67</f>
        <v>15.87</v>
      </c>
      <c r="O67" t="s">
        <v>305</v>
      </c>
      <c r="P67" s="77" t="s">
        <v>306</v>
      </c>
    </row>
    <row r="68" spans="1:16">
      <c r="G68" t="s">
        <v>46</v>
      </c>
    </row>
    <row r="69" spans="1:16">
      <c r="G69" t="s">
        <v>298</v>
      </c>
      <c r="L69" s="60">
        <v>1</v>
      </c>
      <c r="M69" s="60">
        <v>6.55</v>
      </c>
      <c r="N69" s="60">
        <f t="shared" si="1"/>
        <v>6.55</v>
      </c>
      <c r="O69" t="s">
        <v>310</v>
      </c>
      <c r="P69" t="s">
        <v>311</v>
      </c>
    </row>
    <row r="70" spans="1:16">
      <c r="G70" t="s">
        <v>299</v>
      </c>
      <c r="L70" s="60">
        <v>1</v>
      </c>
      <c r="M70" s="60">
        <v>14.9</v>
      </c>
      <c r="N70" s="60">
        <f t="shared" si="1"/>
        <v>14.9</v>
      </c>
      <c r="P70" t="s">
        <v>312</v>
      </c>
    </row>
    <row r="71" spans="1:16">
      <c r="M71" s="61" t="s">
        <v>300</v>
      </c>
      <c r="N71">
        <f>SUM(N2:N70)</f>
        <v>109.809</v>
      </c>
      <c r="P71" s="77" t="s">
        <v>313</v>
      </c>
    </row>
    <row r="73" spans="1:16">
      <c r="G73" s="60" t="s">
        <v>308</v>
      </c>
    </row>
    <row r="74" spans="1:16">
      <c r="G74" s="60" t="s">
        <v>307</v>
      </c>
    </row>
  </sheetData>
  <hyperlinks>
    <hyperlink ref="H12" r:id="rId1"/>
    <hyperlink ref="H14" r:id="rId2"/>
    <hyperlink ref="P67" r:id="rId3"/>
    <hyperlink ref="P71" r:id="rId4" location="services"/>
  </hyperlinks>
  <pageMargins left="0.75" right="0.75" top="1" bottom="1" header="0.5" footer="0.5"/>
  <pageSetup paperSize="9"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Hayes</dc:creator>
  <cp:lastModifiedBy>richard</cp:lastModifiedBy>
  <dcterms:created xsi:type="dcterms:W3CDTF">2015-04-22T13:45:57Z</dcterms:created>
  <dcterms:modified xsi:type="dcterms:W3CDTF">2017-12-14T23:03:23Z</dcterms:modified>
</cp:coreProperties>
</file>