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rdbldr\MUT_Examples\_MUT_USERBIN\"/>
    </mc:Choice>
  </mc:AlternateContent>
  <xr:revisionPtr revIDLastSave="0" documentId="13_ncr:1_{DE88C2B4-255D-4758-B6CE-D069B15A4B21}" xr6:coauthVersionLast="47" xr6:coauthVersionMax="47" xr10:uidLastSave="{00000000-0000-0000-0000-000000000000}"/>
  <bookViews>
    <workbookView xWindow="14400" yWindow="0" windowWidth="14400" windowHeight="16200" xr2:uid="{122D133F-728C-41DF-B623-70CC6DE7E402}"/>
  </bookViews>
  <sheets>
    <sheet name="GWF" sheetId="1" r:id="rId1"/>
    <sheet name="Options" sheetId="2" r:id="rId2"/>
  </sheets>
  <calcPr calcId="191029"/>
</workbook>
</file>

<file path=xl/calcChain.xml><?xml version="1.0" encoding="utf-8"?>
<calcChain xmlns="http://schemas.openxmlformats.org/spreadsheetml/2006/main">
  <c r="A21" i="1" l="1"/>
  <c r="A20" i="1"/>
  <c r="A19" i="1"/>
  <c r="A18" i="1"/>
  <c r="A17" i="1"/>
  <c r="A16" i="1"/>
  <c r="A12" i="1"/>
  <c r="A13" i="1"/>
  <c r="A14" i="1" s="1"/>
  <c r="A15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<sst xmlns="http://schemas.openxmlformats.org/spreadsheetml/2006/main" count="132" uniqueCount="59">
  <si>
    <t>Material ID</t>
  </si>
  <si>
    <t>Material name</t>
  </si>
  <si>
    <t>Length Unit</t>
  </si>
  <si>
    <t>Time Unit</t>
  </si>
  <si>
    <t>Porosity</t>
  </si>
  <si>
    <t>Kh (Kx)</t>
  </si>
  <si>
    <t>Kv (Kz)</t>
  </si>
  <si>
    <t>Ky</t>
  </si>
  <si>
    <t>Specific storage</t>
  </si>
  <si>
    <t>Specific Yield</t>
  </si>
  <si>
    <t>Unsaturated Function Type</t>
  </si>
  <si>
    <t>Alpha</t>
  </si>
  <si>
    <t>Beta</t>
  </si>
  <si>
    <t>Sr</t>
  </si>
  <si>
    <t>Brooks-Corey Exponent</t>
  </si>
  <si>
    <t>Sand</t>
  </si>
  <si>
    <t>METERS</t>
  </si>
  <si>
    <t>SECONDS</t>
  </si>
  <si>
    <t>Van Genuchten</t>
  </si>
  <si>
    <t>Clay</t>
  </si>
  <si>
    <t>Silt</t>
  </si>
  <si>
    <t>Borden sand</t>
  </si>
  <si>
    <t>-</t>
  </si>
  <si>
    <t>Brooks-Corey</t>
  </si>
  <si>
    <t>YEARS</t>
  </si>
  <si>
    <t>Notes</t>
  </si>
  <si>
    <t>Made up for illustrative purposes by Rob McLaren.  Could be formalized with values from eg. Salinity lab tables https://www.ars.usda.gov/pacific-west-area/riverside-ca/agricultural-water-efficiency-and-salinity-research-unit/docs/model/rosetta-class-avera</t>
  </si>
  <si>
    <t>Properties from Joel Vanderkwaak's PhD thesis.</t>
  </si>
  <si>
    <t>Rob copied these properties from the prototype VSF column  LPF file</t>
  </si>
  <si>
    <t>Rob copied these properties from the prototype VSF Hillslope LPF file</t>
  </si>
  <si>
    <t>Length</t>
  </si>
  <si>
    <t>Time</t>
  </si>
  <si>
    <t>Mass</t>
  </si>
  <si>
    <t>FEET</t>
  </si>
  <si>
    <t>GRAM</t>
  </si>
  <si>
    <t>MINUTES</t>
  </si>
  <si>
    <t>KILOGRAM</t>
  </si>
  <si>
    <t>CENTIMETERS</t>
  </si>
  <si>
    <t>HOURS</t>
  </si>
  <si>
    <t>DAYS</t>
  </si>
  <si>
    <t>1D Column</t>
  </si>
  <si>
    <t>2D Hillslope</t>
  </si>
  <si>
    <t>1D Column Brooks</t>
  </si>
  <si>
    <t>2D Hillslope seconds</t>
  </si>
  <si>
    <t>3D Abduls Problem</t>
  </si>
  <si>
    <t>2D Hillslope 100 m length</t>
  </si>
  <si>
    <t>Copied from super_slab_case.mprops</t>
  </si>
  <si>
    <t>Copied from smith.mprops</t>
  </si>
  <si>
    <t>Forsyth Zone 1</t>
  </si>
  <si>
    <t>Smith-Woolhiser Layer 1</t>
  </si>
  <si>
    <t>Smith-Woolhiser Layer 2</t>
  </si>
  <si>
    <t>Smith-Woolhiser Layer 3</t>
  </si>
  <si>
    <t>Superslab Soil</t>
  </si>
  <si>
    <t>Superslab Slab 1</t>
  </si>
  <si>
    <t>Superslab Slab 2</t>
  </si>
  <si>
    <t>Copied from forsyth.mprops</t>
  </si>
  <si>
    <t>Forsyth Zone 2</t>
  </si>
  <si>
    <t>Forsyth Zone 3</t>
  </si>
  <si>
    <t>Forsyth Zone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</si>
</sst>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</xf>
    <xf numFmtId="49" fontId="0" fillId="0" borderId="0" xfId="0" applyNumberFormat="1" applyAlignment="1" applyProtection="1">
      <alignment wrapText="1"/>
    </xf>
    <xf numFmtId="0" fontId="19" fillId="33" borderId="10" xfId="42" applyFont="1" applyFill="1" applyBorder="1" applyAlignment="1" applyProtection="1">
      <alignment horizontal="center"/>
    </xf>
    <xf numFmtId="0" fontId="0" fillId="0" borderId="0" xfId="0" applyProtection="1"/>
    <xf numFmtId="0" fontId="19" fillId="0" borderId="11" xfId="42" applyFont="1" applyBorder="1" applyProtection="1"/>
    <xf numFmtId="11" fontId="0" fillId="0" borderId="0" xfId="0" applyNumberForma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GWF" xfId="42" xr:uid="{8C013960-948D-4370-A146-887D05F92EB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6DCD-FBFC-4CDF-A4BF-BCF0CDEB1753}">
  <dimension ref="A1:P21"/>
  <sheetViews>
    <sheetView tabSelected="1" workbookViewId="0">
      <selection activeCell="E24" sqref="E24"/>
    </sheetView>
  </sheetViews>
  <sheetFormatPr defaultRowHeight="15" x14ac:dyDescent="0.25"/>
  <cols>
    <col min="1" max="1" width="10.140625" style="2" customWidth="1"/>
    <col min="2" max="2" width="28" style="2" customWidth="1"/>
    <col min="3" max="8" width="9.140625" style="2"/>
    <col min="9" max="9" width="14.28515625" style="2" customWidth="1"/>
    <col min="10" max="13" width="9.140625" style="2"/>
    <col min="14" max="14" width="11.42578125" style="2" customWidth="1"/>
    <col min="15" max="15" width="11.5703125" style="2" customWidth="1"/>
    <col min="16" max="16" width="46.7109375" style="2" customWidth="1"/>
    <col min="17" max="16384" width="9.140625" style="2"/>
  </cols>
  <sheetData>
    <row r="1" spans="1:16" s="3" customFormat="1" ht="60" x14ac:dyDescent="0.25">
      <c r="A1" s="3" t="s">
        <v>0</v>
      </c>
      <c r="B1" s="4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2</v>
      </c>
      <c r="O1" s="3" t="s">
        <v>3</v>
      </c>
      <c r="P1" s="5" t="s">
        <v>25</v>
      </c>
    </row>
    <row r="2" spans="1:16" s="6" customFormat="1" x14ac:dyDescent="0.25">
      <c r="A2" s="6">
        <v>1</v>
      </c>
      <c r="B2" s="6" t="s">
        <v>40</v>
      </c>
      <c r="C2" s="6">
        <v>0.3</v>
      </c>
      <c r="D2" s="6">
        <v>10</v>
      </c>
      <c r="E2" s="6">
        <v>10</v>
      </c>
      <c r="F2" s="6">
        <v>0</v>
      </c>
      <c r="G2" s="6">
        <v>9.9999999999999995E-8</v>
      </c>
      <c r="H2" s="6">
        <v>0.43</v>
      </c>
      <c r="I2" s="6" t="s">
        <v>18</v>
      </c>
      <c r="J2" s="6">
        <v>3.5999999999999997E-2</v>
      </c>
      <c r="K2" s="6">
        <v>1.56</v>
      </c>
      <c r="L2" s="6">
        <v>0.18140000000000001</v>
      </c>
      <c r="M2" s="6">
        <v>6.5713999999999997</v>
      </c>
      <c r="N2" s="6" t="s">
        <v>37</v>
      </c>
      <c r="O2" s="6" t="s">
        <v>39</v>
      </c>
      <c r="P2" s="7" t="s">
        <v>28</v>
      </c>
    </row>
    <row r="3" spans="1:16" s="6" customFormat="1" x14ac:dyDescent="0.25">
      <c r="A3" s="6">
        <f>A2+1</f>
        <v>2</v>
      </c>
      <c r="B3" s="6" t="s">
        <v>42</v>
      </c>
      <c r="C3" s="6">
        <v>0.3</v>
      </c>
      <c r="D3" s="6">
        <v>10</v>
      </c>
      <c r="E3" s="6">
        <v>10</v>
      </c>
      <c r="F3" s="6">
        <v>0</v>
      </c>
      <c r="G3" s="6">
        <v>9.9999999999999995E-8</v>
      </c>
      <c r="H3" s="6">
        <v>0.43</v>
      </c>
      <c r="I3" s="6" t="s">
        <v>23</v>
      </c>
      <c r="J3" s="6">
        <v>3.5999999999999997E-2</v>
      </c>
      <c r="K3" s="6">
        <v>1.56</v>
      </c>
      <c r="L3" s="6">
        <v>0.18140000000000001</v>
      </c>
      <c r="M3" s="6">
        <v>6.5713999999999997</v>
      </c>
      <c r="N3" s="6" t="s">
        <v>37</v>
      </c>
      <c r="O3" s="6" t="s">
        <v>39</v>
      </c>
      <c r="P3" s="7" t="s">
        <v>22</v>
      </c>
    </row>
    <row r="4" spans="1:16" s="6" customFormat="1" x14ac:dyDescent="0.25">
      <c r="A4" s="6">
        <f t="shared" ref="A4:A21" si="0">A3+1</f>
        <v>3</v>
      </c>
      <c r="B4" s="6" t="s">
        <v>41</v>
      </c>
      <c r="C4" s="6">
        <v>0.1</v>
      </c>
      <c r="D4" s="6">
        <v>31.536000000000001</v>
      </c>
      <c r="E4" s="6">
        <v>31.536000000000001</v>
      </c>
      <c r="F4" s="6">
        <v>31.536000000000001</v>
      </c>
      <c r="G4" s="6">
        <v>9.9999999999999995E-8</v>
      </c>
      <c r="H4" s="6">
        <v>0.1</v>
      </c>
      <c r="I4" s="6" t="s">
        <v>18</v>
      </c>
      <c r="J4" s="6">
        <v>3.3399999999999999E-2</v>
      </c>
      <c r="K4" s="6">
        <v>1.982</v>
      </c>
      <c r="L4" s="6">
        <v>0.27710000000000001</v>
      </c>
      <c r="M4" s="6">
        <v>6.5713999999999997</v>
      </c>
      <c r="N4" s="6" t="s">
        <v>16</v>
      </c>
      <c r="O4" s="6" t="s">
        <v>24</v>
      </c>
      <c r="P4" s="7" t="s">
        <v>22</v>
      </c>
    </row>
    <row r="5" spans="1:16" s="6" customFormat="1" x14ac:dyDescent="0.25">
      <c r="A5" s="6">
        <f t="shared" si="0"/>
        <v>4</v>
      </c>
      <c r="B5" s="6" t="s">
        <v>45</v>
      </c>
      <c r="C5" s="6">
        <v>0.3</v>
      </c>
      <c r="D5" s="6">
        <v>1.47E-4</v>
      </c>
      <c r="E5" s="6">
        <v>1.47E-4</v>
      </c>
      <c r="F5" s="6">
        <v>0</v>
      </c>
      <c r="G5" s="6">
        <v>1E-4</v>
      </c>
      <c r="H5" s="6">
        <v>0.3</v>
      </c>
      <c r="I5" s="6" t="s">
        <v>18</v>
      </c>
      <c r="J5" s="6">
        <v>1</v>
      </c>
      <c r="K5" s="6">
        <v>5</v>
      </c>
      <c r="L5" s="6">
        <v>0.3</v>
      </c>
      <c r="M5" s="6">
        <v>1</v>
      </c>
      <c r="N5" s="6" t="s">
        <v>16</v>
      </c>
      <c r="O5" s="6" t="s">
        <v>17</v>
      </c>
      <c r="P5" s="7" t="s">
        <v>22</v>
      </c>
    </row>
    <row r="6" spans="1:16" s="6" customFormat="1" x14ac:dyDescent="0.25">
      <c r="A6" s="6">
        <f t="shared" si="0"/>
        <v>5</v>
      </c>
      <c r="B6" s="6" t="s">
        <v>44</v>
      </c>
      <c r="C6" s="6">
        <v>0.34</v>
      </c>
      <c r="D6" s="6">
        <v>1.0000000000000001E-5</v>
      </c>
      <c r="E6" s="6">
        <v>1.0000000000000001E-5</v>
      </c>
      <c r="F6" s="6">
        <v>0</v>
      </c>
      <c r="G6" s="6">
        <v>1.1999999999999999E-7</v>
      </c>
      <c r="H6" s="6">
        <v>0.34</v>
      </c>
      <c r="I6" s="6" t="s">
        <v>18</v>
      </c>
      <c r="J6" s="6">
        <v>1.9</v>
      </c>
      <c r="K6" s="6">
        <v>6</v>
      </c>
      <c r="L6" s="6">
        <v>0.18</v>
      </c>
      <c r="M6" s="6">
        <v>1</v>
      </c>
      <c r="N6" s="6" t="s">
        <v>16</v>
      </c>
      <c r="O6" s="6" t="s">
        <v>17</v>
      </c>
      <c r="P6" s="7" t="s">
        <v>27</v>
      </c>
    </row>
    <row r="7" spans="1:16" s="6" customFormat="1" x14ac:dyDescent="0.25">
      <c r="A7" s="6">
        <f t="shared" si="0"/>
        <v>6</v>
      </c>
      <c r="B7" s="6" t="s">
        <v>21</v>
      </c>
      <c r="C7" s="6">
        <v>0.34</v>
      </c>
      <c r="D7" s="6">
        <v>1.0000000000000001E-5</v>
      </c>
      <c r="E7" s="6">
        <v>1.0000000000000001E-5</v>
      </c>
      <c r="F7" s="6">
        <v>0</v>
      </c>
      <c r="G7" s="6">
        <v>1.1999999999999999E-7</v>
      </c>
      <c r="H7" s="6">
        <v>0.34</v>
      </c>
      <c r="I7" s="6" t="s">
        <v>18</v>
      </c>
      <c r="J7" s="6">
        <v>1.9</v>
      </c>
      <c r="K7" s="6">
        <v>6</v>
      </c>
      <c r="L7" s="6">
        <v>0.18</v>
      </c>
      <c r="M7" s="6">
        <v>1</v>
      </c>
      <c r="N7" s="6" t="s">
        <v>16</v>
      </c>
      <c r="O7" s="6" t="s">
        <v>17</v>
      </c>
      <c r="P7" s="7" t="s">
        <v>27</v>
      </c>
    </row>
    <row r="8" spans="1:16" s="6" customFormat="1" x14ac:dyDescent="0.25">
      <c r="A8" s="6">
        <f t="shared" si="0"/>
        <v>7</v>
      </c>
      <c r="B8" s="6" t="s">
        <v>15</v>
      </c>
      <c r="C8" s="6">
        <v>0.3</v>
      </c>
      <c r="D8" s="6">
        <v>1.0000000000000001E-5</v>
      </c>
      <c r="E8" s="6">
        <v>1.0000000000000001E-5</v>
      </c>
      <c r="F8" s="6">
        <v>0</v>
      </c>
      <c r="G8" s="6">
        <v>1E-4</v>
      </c>
      <c r="H8" s="6">
        <v>0.3</v>
      </c>
      <c r="I8" s="6" t="s">
        <v>18</v>
      </c>
      <c r="J8" s="6">
        <v>1</v>
      </c>
      <c r="K8" s="6">
        <v>5</v>
      </c>
      <c r="L8" s="6">
        <v>0.3</v>
      </c>
      <c r="M8" s="6">
        <v>1</v>
      </c>
      <c r="N8" s="6" t="s">
        <v>16</v>
      </c>
      <c r="O8" s="6" t="s">
        <v>17</v>
      </c>
      <c r="P8" s="7" t="s">
        <v>26</v>
      </c>
    </row>
    <row r="9" spans="1:16" s="6" customFormat="1" x14ac:dyDescent="0.25">
      <c r="A9" s="6">
        <f t="shared" si="0"/>
        <v>8</v>
      </c>
      <c r="B9" s="6" t="s">
        <v>19</v>
      </c>
      <c r="C9" s="6">
        <v>0.5</v>
      </c>
      <c r="D9" s="6">
        <v>1E-8</v>
      </c>
      <c r="E9" s="6">
        <v>1E-8</v>
      </c>
      <c r="F9" s="6">
        <v>0</v>
      </c>
      <c r="G9" s="6">
        <v>1E-4</v>
      </c>
      <c r="H9" s="6">
        <v>0.5</v>
      </c>
      <c r="I9" s="6" t="s">
        <v>18</v>
      </c>
      <c r="J9" s="6">
        <v>1</v>
      </c>
      <c r="K9" s="6">
        <v>5</v>
      </c>
      <c r="L9" s="6">
        <v>0.5</v>
      </c>
      <c r="M9" s="6">
        <v>1</v>
      </c>
      <c r="N9" s="6" t="s">
        <v>16</v>
      </c>
      <c r="O9" s="6" t="s">
        <v>17</v>
      </c>
      <c r="P9" s="7" t="s">
        <v>26</v>
      </c>
    </row>
    <row r="10" spans="1:16" s="6" customFormat="1" x14ac:dyDescent="0.25">
      <c r="A10" s="6">
        <f t="shared" si="0"/>
        <v>9</v>
      </c>
      <c r="B10" s="6" t="s">
        <v>20</v>
      </c>
      <c r="C10" s="6">
        <v>0.4</v>
      </c>
      <c r="D10" s="6">
        <v>9.9999999999999995E-7</v>
      </c>
      <c r="E10" s="6">
        <v>9.9999999999999995E-7</v>
      </c>
      <c r="F10" s="6">
        <v>0</v>
      </c>
      <c r="G10" s="6">
        <v>1E-4</v>
      </c>
      <c r="H10" s="6">
        <v>0.4</v>
      </c>
      <c r="I10" s="6" t="s">
        <v>18</v>
      </c>
      <c r="J10" s="6">
        <v>1</v>
      </c>
      <c r="K10" s="6">
        <v>5</v>
      </c>
      <c r="L10" s="6">
        <v>0.5</v>
      </c>
      <c r="M10" s="6">
        <v>1</v>
      </c>
      <c r="N10" s="6" t="s">
        <v>16</v>
      </c>
      <c r="O10" s="6" t="s">
        <v>17</v>
      </c>
      <c r="P10" s="7" t="s">
        <v>26</v>
      </c>
    </row>
    <row r="11" spans="1:16" s="6" customFormat="1" x14ac:dyDescent="0.25">
      <c r="A11" s="6">
        <f t="shared" si="0"/>
        <v>10</v>
      </c>
      <c r="B11" s="6" t="s">
        <v>43</v>
      </c>
      <c r="C11" s="6">
        <v>0.1</v>
      </c>
      <c r="D11" s="6">
        <v>31.536000000000001</v>
      </c>
      <c r="E11" s="6">
        <v>31.536000000000001</v>
      </c>
      <c r="F11" s="6">
        <v>1.0000000000000001E-5</v>
      </c>
      <c r="G11" s="6">
        <v>1.0000000000000001E-5</v>
      </c>
      <c r="H11" s="6">
        <v>0.1</v>
      </c>
      <c r="I11" s="6" t="s">
        <v>18</v>
      </c>
      <c r="J11" s="6">
        <v>3.3399999999999999E-2</v>
      </c>
      <c r="K11" s="6">
        <v>1.982</v>
      </c>
      <c r="L11" s="6">
        <v>0.27710000000000001</v>
      </c>
      <c r="M11" s="6">
        <v>1</v>
      </c>
      <c r="N11" s="6" t="s">
        <v>16</v>
      </c>
      <c r="O11" s="6" t="s">
        <v>17</v>
      </c>
      <c r="P11" s="7" t="s">
        <v>29</v>
      </c>
    </row>
    <row r="12" spans="1:16" s="6" customFormat="1" x14ac:dyDescent="0.25">
      <c r="A12" s="6">
        <f t="shared" si="0"/>
        <v>11</v>
      </c>
      <c r="B12" s="6" t="s">
        <v>52</v>
      </c>
      <c r="C12" s="6">
        <v>0.1</v>
      </c>
      <c r="D12" s="6">
        <v>10</v>
      </c>
      <c r="E12" s="6">
        <v>10</v>
      </c>
      <c r="F12" s="6">
        <v>10</v>
      </c>
      <c r="G12" s="8">
        <v>1.0000000000000001E-5</v>
      </c>
      <c r="H12" s="6">
        <v>0.1</v>
      </c>
      <c r="I12" s="6" t="s">
        <v>18</v>
      </c>
      <c r="J12" s="6">
        <v>6</v>
      </c>
      <c r="K12" s="6">
        <v>2</v>
      </c>
      <c r="L12" s="6">
        <v>0.2</v>
      </c>
      <c r="M12" s="6">
        <v>1</v>
      </c>
      <c r="N12" s="6" t="s">
        <v>16</v>
      </c>
      <c r="O12" s="6" t="s">
        <v>38</v>
      </c>
      <c r="P12" s="6" t="s">
        <v>46</v>
      </c>
    </row>
    <row r="13" spans="1:16" s="6" customFormat="1" x14ac:dyDescent="0.25">
      <c r="A13" s="6">
        <f t="shared" si="0"/>
        <v>12</v>
      </c>
      <c r="B13" s="6" t="s">
        <v>53</v>
      </c>
      <c r="C13" s="6">
        <v>0.1</v>
      </c>
      <c r="D13" s="6">
        <v>2.5000000000000001E-2</v>
      </c>
      <c r="E13" s="6">
        <v>2.5000000000000001E-2</v>
      </c>
      <c r="F13" s="6">
        <v>2.5000000000000001E-2</v>
      </c>
      <c r="G13" s="6">
        <v>1.0000000000000001E-5</v>
      </c>
      <c r="H13" s="6">
        <v>0.1</v>
      </c>
      <c r="I13" s="6" t="s">
        <v>18</v>
      </c>
      <c r="J13" s="6">
        <v>1</v>
      </c>
      <c r="K13" s="6">
        <v>3</v>
      </c>
      <c r="L13" s="6">
        <v>0.3</v>
      </c>
      <c r="M13" s="6">
        <v>1</v>
      </c>
      <c r="N13" s="6" t="s">
        <v>16</v>
      </c>
      <c r="O13" s="6" t="s">
        <v>38</v>
      </c>
      <c r="P13" s="6" t="s">
        <v>46</v>
      </c>
    </row>
    <row r="14" spans="1:16" s="6" customFormat="1" x14ac:dyDescent="0.25">
      <c r="A14" s="6">
        <f t="shared" si="0"/>
        <v>13</v>
      </c>
      <c r="B14" s="6" t="s">
        <v>54</v>
      </c>
      <c r="C14" s="6">
        <v>0.1</v>
      </c>
      <c r="D14" s="6">
        <v>1E-3</v>
      </c>
      <c r="E14" s="6">
        <v>1E-3</v>
      </c>
      <c r="F14" s="6">
        <v>1E-3</v>
      </c>
      <c r="G14" s="6">
        <v>1.0000000000000001E-5</v>
      </c>
      <c r="H14" s="6">
        <v>0.1</v>
      </c>
      <c r="I14" s="6" t="s">
        <v>18</v>
      </c>
      <c r="J14" s="6">
        <v>1</v>
      </c>
      <c r="K14" s="6">
        <v>3</v>
      </c>
      <c r="L14" s="6">
        <v>0.3</v>
      </c>
      <c r="M14" s="6">
        <v>1</v>
      </c>
      <c r="N14" s="6" t="s">
        <v>16</v>
      </c>
      <c r="O14" s="6" t="s">
        <v>38</v>
      </c>
      <c r="P14" s="6" t="s">
        <v>46</v>
      </c>
    </row>
    <row r="15" spans="1:16" s="6" customFormat="1" x14ac:dyDescent="0.25">
      <c r="A15" s="6">
        <f t="shared" si="0"/>
        <v>14</v>
      </c>
      <c r="B15" s="6" t="s">
        <v>49</v>
      </c>
      <c r="C15" s="6">
        <v>0.39460000000000001</v>
      </c>
      <c r="D15" s="6">
        <v>0.184</v>
      </c>
      <c r="E15" s="6">
        <v>0.184</v>
      </c>
      <c r="F15" s="6">
        <v>0.184</v>
      </c>
      <c r="G15" s="6">
        <v>0</v>
      </c>
      <c r="H15" s="6">
        <v>0.39460000000000001</v>
      </c>
      <c r="I15" s="6" t="s">
        <v>18</v>
      </c>
      <c r="J15" s="6">
        <v>7.0000000000000007E-2</v>
      </c>
      <c r="K15" s="6">
        <v>3.9264999999999999</v>
      </c>
      <c r="L15" s="6">
        <v>5.0680000000000003E-2</v>
      </c>
      <c r="M15" s="6">
        <v>1</v>
      </c>
      <c r="N15" s="6" t="s">
        <v>37</v>
      </c>
      <c r="O15" s="6" t="s">
        <v>35</v>
      </c>
      <c r="P15" s="6" t="s">
        <v>47</v>
      </c>
    </row>
    <row r="16" spans="1:16" s="6" customFormat="1" x14ac:dyDescent="0.25">
      <c r="A16" s="6">
        <f t="shared" si="0"/>
        <v>15</v>
      </c>
      <c r="B16" s="6" t="s">
        <v>50</v>
      </c>
      <c r="C16" s="6">
        <v>0.43869999999999998</v>
      </c>
      <c r="D16" s="6">
        <v>0.1452</v>
      </c>
      <c r="E16" s="6">
        <v>0.1452</v>
      </c>
      <c r="F16" s="6">
        <v>0.1452</v>
      </c>
      <c r="G16" s="6">
        <v>0</v>
      </c>
      <c r="H16" s="6">
        <v>0.43869999999999998</v>
      </c>
      <c r="I16" s="6" t="s">
        <v>18</v>
      </c>
      <c r="J16" s="6">
        <v>5.6000000000000001E-2</v>
      </c>
      <c r="K16" s="6">
        <v>4.1371000000000002</v>
      </c>
      <c r="L16" s="6">
        <v>5.6989999999999999E-2</v>
      </c>
      <c r="M16" s="6">
        <v>1</v>
      </c>
      <c r="N16" s="6" t="s">
        <v>37</v>
      </c>
      <c r="O16" s="6" t="s">
        <v>35</v>
      </c>
      <c r="P16" s="6" t="s">
        <v>47</v>
      </c>
    </row>
    <row r="17" spans="1:16" s="6" customFormat="1" x14ac:dyDescent="0.25">
      <c r="A17" s="6">
        <f t="shared" si="0"/>
        <v>16</v>
      </c>
      <c r="B17" s="6" t="s">
        <v>51</v>
      </c>
      <c r="C17" s="6">
        <v>0.47639999999999999</v>
      </c>
      <c r="D17" s="6">
        <v>0.12959999999999999</v>
      </c>
      <c r="E17" s="6">
        <v>0.12959999999999999</v>
      </c>
      <c r="F17" s="6">
        <v>0.12959999999999999</v>
      </c>
      <c r="G17" s="6">
        <v>0</v>
      </c>
      <c r="H17" s="6">
        <v>0.47639999999999999</v>
      </c>
      <c r="I17" s="6" t="s">
        <v>18</v>
      </c>
      <c r="J17" s="6">
        <v>5.2479999999999999E-2</v>
      </c>
      <c r="K17" s="6">
        <v>4.4299999999999999E-2</v>
      </c>
      <c r="L17" s="6">
        <v>4.3564999999999996</v>
      </c>
      <c r="M17" s="6">
        <v>1</v>
      </c>
      <c r="N17" s="6" t="s">
        <v>37</v>
      </c>
      <c r="O17" s="6" t="s">
        <v>35</v>
      </c>
      <c r="P17" s="6" t="s">
        <v>47</v>
      </c>
    </row>
    <row r="18" spans="1:16" s="6" customFormat="1" x14ac:dyDescent="0.25">
      <c r="A18" s="6">
        <f t="shared" si="0"/>
        <v>17</v>
      </c>
      <c r="B18" s="6" t="s">
        <v>48</v>
      </c>
      <c r="C18" s="6">
        <v>0.36799999999999999</v>
      </c>
      <c r="D18" s="6">
        <v>701.35299999999995</v>
      </c>
      <c r="E18" s="6">
        <v>701.35299999999995</v>
      </c>
      <c r="F18" s="6">
        <v>701.35299999999995</v>
      </c>
      <c r="G18" s="8">
        <v>1E-4</v>
      </c>
      <c r="H18" s="6">
        <v>0.36799999999999999</v>
      </c>
      <c r="I18" s="6" t="s">
        <v>18</v>
      </c>
      <c r="J18" s="6">
        <v>3.3399999999999999E-2</v>
      </c>
      <c r="K18" s="6">
        <v>1.982</v>
      </c>
      <c r="L18" s="6">
        <v>0.27710000000000001</v>
      </c>
      <c r="M18" s="6">
        <v>1</v>
      </c>
      <c r="N18" s="6" t="s">
        <v>37</v>
      </c>
      <c r="O18" s="6" t="s">
        <v>39</v>
      </c>
      <c r="P18" s="6" t="s">
        <v>55</v>
      </c>
    </row>
    <row r="19" spans="1:16" s="6" customFormat="1" x14ac:dyDescent="0.25">
      <c r="A19" s="6">
        <f t="shared" si="0"/>
        <v>18</v>
      </c>
      <c r="B19" s="6" t="s">
        <v>56</v>
      </c>
      <c r="C19" s="6">
        <v>0.35099999999999998</v>
      </c>
      <c r="D19" s="6">
        <v>417.20729999999998</v>
      </c>
      <c r="E19" s="6">
        <v>417.20729999999998</v>
      </c>
      <c r="F19" s="6">
        <v>417.20729999999998</v>
      </c>
      <c r="G19" s="8">
        <v>0</v>
      </c>
      <c r="H19" s="6">
        <v>0.36799999999999999</v>
      </c>
      <c r="I19" s="6" t="s">
        <v>18</v>
      </c>
      <c r="J19" s="6">
        <v>3.6299999999999999E-2</v>
      </c>
      <c r="K19" s="6">
        <v>1.6319999999999999</v>
      </c>
      <c r="L19" s="6">
        <v>0.28060000000000002</v>
      </c>
      <c r="M19" s="6">
        <v>1</v>
      </c>
      <c r="N19" s="6" t="s">
        <v>37</v>
      </c>
      <c r="O19" s="6" t="s">
        <v>39</v>
      </c>
      <c r="P19" s="6" t="s">
        <v>55</v>
      </c>
    </row>
    <row r="20" spans="1:16" s="6" customFormat="1" x14ac:dyDescent="0.25">
      <c r="A20" s="6">
        <f t="shared" si="0"/>
        <v>19</v>
      </c>
      <c r="B20" s="6" t="s">
        <v>57</v>
      </c>
      <c r="C20" s="6">
        <v>0.32500000000000001</v>
      </c>
      <c r="D20" s="6">
        <v>368.19479999999999</v>
      </c>
      <c r="E20" s="6">
        <v>368.19479999999999</v>
      </c>
      <c r="F20" s="6">
        <v>368.19479999999999</v>
      </c>
      <c r="G20" s="8">
        <v>0</v>
      </c>
      <c r="H20" s="6">
        <v>0.32500000000000001</v>
      </c>
      <c r="I20" s="6" t="s">
        <v>18</v>
      </c>
      <c r="J20" s="6">
        <v>3.4500000000000003E-2</v>
      </c>
      <c r="K20" s="6">
        <v>1.573</v>
      </c>
      <c r="L20" s="6">
        <v>0.26429999999999998</v>
      </c>
      <c r="M20" s="6">
        <v>1</v>
      </c>
      <c r="N20" s="6" t="s">
        <v>37</v>
      </c>
      <c r="O20" s="6" t="s">
        <v>39</v>
      </c>
      <c r="P20" s="6" t="s">
        <v>55</v>
      </c>
    </row>
    <row r="21" spans="1:16" s="6" customFormat="1" x14ac:dyDescent="0.25">
      <c r="A21" s="6">
        <f t="shared" si="0"/>
        <v>20</v>
      </c>
      <c r="B21" s="6" t="s">
        <v>58</v>
      </c>
      <c r="C21" s="6">
        <v>0.32500000000000001</v>
      </c>
      <c r="D21" s="6">
        <v>3681.9479999999999</v>
      </c>
      <c r="E21" s="6">
        <v>3681.9479999999999</v>
      </c>
      <c r="F21" s="6">
        <v>3681.9479999999999</v>
      </c>
      <c r="G21" s="8">
        <v>0</v>
      </c>
      <c r="H21" s="6">
        <v>0.32500000000000001</v>
      </c>
      <c r="I21" s="6" t="s">
        <v>18</v>
      </c>
      <c r="J21" s="6">
        <v>3.4500000000000003E-2</v>
      </c>
      <c r="K21" s="6">
        <v>1.573</v>
      </c>
      <c r="L21" s="6">
        <v>0.26429999999999998</v>
      </c>
      <c r="M21" s="6">
        <v>1</v>
      </c>
      <c r="N21" s="6" t="s">
        <v>37</v>
      </c>
      <c r="O21" s="6" t="s">
        <v>39</v>
      </c>
      <c r="P21" s="6" t="s">
        <v>55</v>
      </c>
    </row>
  </sheetData>
  <sheetProtection algorithmName="SHA-512" hashValue="gntfjQe+XDifTx9eDOs2bRTrovzuUad6zl9Yun72u6HitVz0a3TkYefeyG0C7OA7lRqge3j8E/MABhhPenBODQ==" saltValue="YhhLjfCsHP3bAb+TmQw7JQ==" spinCount="100000" sheet="1" objects="1" scenarios="1"/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1370013-1290-4041-B096-C39201FAFC03}">
          <x14:formula1>
            <xm:f>Options!$A$2:$A$4</xm:f>
          </x14:formula1>
          <xm:sqref>N1:N1048576</xm:sqref>
        </x14:dataValidation>
        <x14:dataValidation type="list" allowBlank="1" showInputMessage="1" showErrorMessage="1" xr:uid="{0A966699-7AD2-4850-A67A-8AF9E4E4124B}">
          <x14:formula1>
            <xm:f>Options!$B$2:$B$6</xm:f>
          </x14:formula1>
          <xm:sqref>O1:O1048576</xm:sqref>
        </x14:dataValidation>
        <x14:dataValidation type="list" allowBlank="1" showInputMessage="1" showErrorMessage="1" xr:uid="{6293C50D-3061-4770-95B9-4B3AA95ED501}">
          <x14:formula1>
            <xm:f>Options!$D$2:$D$3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E5A5-D02A-45E3-85E8-50E780745C47}">
  <dimension ref="A1:D6"/>
  <sheetViews>
    <sheetView workbookViewId="0">
      <selection activeCell="C2" sqref="C2"/>
    </sheetView>
  </sheetViews>
  <sheetFormatPr defaultColWidth="19.42578125" defaultRowHeight="15" x14ac:dyDescent="0.25"/>
  <sheetData>
    <row r="1" spans="1:4" ht="60" x14ac:dyDescent="0.25">
      <c r="A1" t="s">
        <v>30</v>
      </c>
      <c r="B1" t="s">
        <v>31</v>
      </c>
      <c r="C1" t="s">
        <v>32</v>
      </c>
      <c r="D1" s="1" t="s">
        <v>10</v>
      </c>
    </row>
    <row r="2" spans="1:4" x14ac:dyDescent="0.25">
      <c r="A2" t="s">
        <v>33</v>
      </c>
      <c r="B2" t="s">
        <v>17</v>
      </c>
      <c r="C2" t="s">
        <v>34</v>
      </c>
      <c r="D2" t="s">
        <v>18</v>
      </c>
    </row>
    <row r="3" spans="1:4" x14ac:dyDescent="0.25">
      <c r="A3" t="s">
        <v>16</v>
      </c>
      <c r="B3" t="s">
        <v>35</v>
      </c>
      <c r="C3" t="s">
        <v>36</v>
      </c>
      <c r="D3" t="s">
        <v>23</v>
      </c>
    </row>
    <row r="4" spans="1:4" x14ac:dyDescent="0.25">
      <c r="A4" t="s">
        <v>37</v>
      </c>
      <c r="B4" t="s">
        <v>38</v>
      </c>
    </row>
    <row r="5" spans="1:4" x14ac:dyDescent="0.25">
      <c r="B5" t="s">
        <v>39</v>
      </c>
    </row>
    <row r="6" spans="1:4" x14ac:dyDescent="0.25">
      <c r="B6" t="s">
        <v>24</v>
      </c>
    </row>
  </sheetData>
  <sheetProtection algorithmName="SHA-512" hashValue="M1M14oWB2ATB9Is43BJU6utOeibQakUKa/Agx7BF4zFGrHNDw4K7sJJsdQ/dXR4Lf2PTgaNBQiTKeNWEpKpiGQ==" saltValue="RTFRG0M5i4zrmPyksI9wN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GWF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 McLaren</cp:lastModifiedBy>
  <dcterms:created xsi:type="dcterms:W3CDTF">2024-10-17T11:22:00Z</dcterms:created>
  <dcterms:modified xsi:type="dcterms:W3CDTF">2025-01-29T12:11:20Z</dcterms:modified>
</cp:coreProperties>
</file>