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zar\OneDrive\Документы\Тестирование\Домашняя работа\Документация\"/>
    </mc:Choice>
  </mc:AlternateContent>
  <xr:revisionPtr revIDLastSave="0" documentId="13_ncr:1_{0543F485-AD7C-43CD-8569-C445AA110FD5}" xr6:coauthVersionLast="44" xr6:coauthVersionMax="44" xr10:uidLastSave="{00000000-0000-0000-0000-000000000000}"/>
  <bookViews>
    <workbookView xWindow="2730" yWindow="2730" windowWidth="21600" windowHeight="11385" activeTab="1" xr2:uid="{00000000-000D-0000-FFFF-FFFF00000000}"/>
  </bookViews>
  <sheets>
    <sheet name="Профиль1" sheetId="1" r:id="rId1"/>
    <sheet name="Соответствие профил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2" l="1"/>
  <c r="I17" i="2" s="1"/>
  <c r="H14" i="2"/>
  <c r="I14" i="2" s="1"/>
  <c r="H18" i="2"/>
  <c r="I18" i="2" s="1"/>
  <c r="H15" i="2"/>
  <c r="I15" i="2" s="1"/>
  <c r="H12" i="2"/>
  <c r="H13" i="2"/>
  <c r="I13" i="2" s="1"/>
  <c r="H16" i="2"/>
  <c r="I16" i="2"/>
  <c r="I12" i="2"/>
  <c r="J28" i="1" l="1"/>
  <c r="K28" i="1"/>
  <c r="L28" i="1"/>
  <c r="M28" i="1"/>
  <c r="N28" i="1"/>
  <c r="O28" i="1"/>
  <c r="I28" i="1"/>
  <c r="I22" i="1"/>
  <c r="L39" i="1" l="1"/>
  <c r="L40" i="1"/>
  <c r="L41" i="1"/>
  <c r="L42" i="1"/>
  <c r="L38" i="1"/>
  <c r="P24" i="1" l="1"/>
  <c r="P23" i="1"/>
  <c r="Q22" i="1"/>
  <c r="N22" i="1"/>
  <c r="M22" i="1" l="1"/>
  <c r="P26" i="1"/>
  <c r="L22" i="1"/>
  <c r="P27" i="1"/>
  <c r="O22" i="1" l="1"/>
  <c r="P25" i="1" l="1"/>
  <c r="K22" i="1"/>
  <c r="J22" i="1"/>
  <c r="P22" i="1" l="1"/>
  <c r="Q23" i="1" s="1"/>
  <c r="P28" i="1"/>
</calcChain>
</file>

<file path=xl/sharedStrings.xml><?xml version="1.0" encoding="utf-8"?>
<sst xmlns="http://schemas.openxmlformats.org/spreadsheetml/2006/main" count="61" uniqueCount="42">
  <si>
    <t>N</t>
  </si>
  <si>
    <t>Операция</t>
  </si>
  <si>
    <t>Кол-во/час пиковой нагрузки</t>
  </si>
  <si>
    <t>Процент в профиле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</si>
  <si>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</si>
  <si>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</si>
  <si>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</si>
  <si>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</si>
  <si>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</si>
  <si>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</si>
  <si>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</si>
  <si>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</si>
  <si>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Операции и статистика</t>
  </si>
  <si>
    <t>Название сценария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</si>
  <si>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</si>
  <si>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</si>
  <si>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</si>
  <si>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</si>
  <si>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</si>
  <si>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</si>
  <si>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</si>
  <si>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Название операции</t>
  </si>
  <si>
    <t>Итого:</t>
  </si>
  <si>
    <t xml:space="preserve">Процент отклонения </t>
  </si>
  <si>
    <t>Время между итерациями, с</t>
  </si>
  <si>
    <t>Количество ВП</t>
  </si>
  <si>
    <t>Интенсивность, оп/ч Необходимая</t>
  </si>
  <si>
    <t>Интенсивность рассчет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</si>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</sst>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/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2" borderId="0" xfId="1"/>
    <xf numFmtId="0" fontId="7" fillId="4" borderId="4" xfId="3" applyBorder="1" applyAlignment="1">
      <alignment horizontal="center" vertical="center" wrapText="1"/>
    </xf>
    <xf numFmtId="0" fontId="6" fillId="3" borderId="4" xfId="2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9" fillId="5" borderId="7" xfId="0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8" fillId="0" borderId="8" xfId="4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10" fontId="9" fillId="0" borderId="8" xfId="0" applyNumberFormat="1" applyFont="1" applyBorder="1" applyAlignment="1">
      <alignment horizontal="center" vertical="top"/>
    </xf>
    <xf numFmtId="10" fontId="11" fillId="0" borderId="8" xfId="0" applyNumberFormat="1" applyFont="1" applyBorder="1" applyAlignment="1">
      <alignment horizontal="center" vertical="top"/>
    </xf>
  </cellXfs>
  <cellStyles count="5">
    <cellStyle name="Нейтральный" xfId="3" builtinId="28"/>
    <cellStyle name="Обычный" xfId="0" builtinId="0"/>
    <cellStyle name="Обычный 2" xfId="4" xr:uid="{D0B2F1B7-AACC-435D-9754-3ABECF1F1E3C}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R42"/>
  <sheetViews>
    <sheetView topLeftCell="H32" zoomScale="85" zoomScaleNormal="85" workbookViewId="0">
      <selection activeCell="J46" sqref="J46"/>
    </sheetView>
  </sheetViews>
  <sheetFormatPr defaultRowHeight="15" x14ac:dyDescent="0.25"/>
  <cols>
    <col min="5" max="5" width="7.28515625" customWidth="1"/>
    <col min="6" max="6" width="6.85546875" customWidth="1"/>
    <col min="7" max="7" width="3.140625" bestFit="1" customWidth="1"/>
    <col min="8" max="8" width="30.140625" bestFit="1" customWidth="1"/>
    <col min="9" max="9" width="18" bestFit="1" customWidth="1"/>
    <col min="10" max="10" width="19.5703125" customWidth="1"/>
    <col min="11" max="11" width="15.42578125" customWidth="1"/>
    <col min="12" max="12" width="19.5703125" customWidth="1"/>
    <col min="13" max="13" width="13.42578125" customWidth="1"/>
    <col min="14" max="15" width="12.140625" customWidth="1"/>
    <col min="17" max="17" width="13.42578125" bestFit="1" customWidth="1"/>
    <col min="18" max="18" width="24.42578125" bestFit="1" customWidth="1"/>
    <col min="20" max="20" width="4.42578125" bestFit="1" customWidth="1"/>
  </cols>
  <sheetData>
    <row r="6" spans="7:10" ht="15.75" thickBot="1" x14ac:dyDescent="0.3"/>
    <row r="7" spans="7:10" ht="19.5" hidden="1" thickBot="1" x14ac:dyDescent="0.35">
      <c r="G7" s="24" t="s">
        <v>12</v>
      </c>
      <c r="H7" s="24"/>
      <c r="I7" s="24"/>
      <c r="J7" s="24"/>
    </row>
    <row r="8" spans="7:10" ht="57" thickBot="1" x14ac:dyDescent="0.3">
      <c r="G8" s="1" t="s">
        <v>0</v>
      </c>
      <c r="H8" s="2" t="s">
        <v>1</v>
      </c>
      <c r="I8" s="3" t="s">
        <v>2</v>
      </c>
      <c r="J8" s="3" t="s">
        <v>3</v>
      </c>
    </row>
    <row r="9" spans="7:10" ht="19.5" thickBot="1" x14ac:dyDescent="0.3">
      <c r="G9" s="4">
        <v>1</v>
      </c>
      <c r="H9" s="5" t="s">
        <v>4</v>
      </c>
      <c r="I9" s="6">
        <v>422</v>
      </c>
      <c r="J9" s="7">
        <v>0.25</v>
      </c>
    </row>
    <row r="10" spans="7:10" ht="38.25" thickBot="1" x14ac:dyDescent="0.3">
      <c r="G10" s="4">
        <v>2</v>
      </c>
      <c r="H10" s="5" t="s">
        <v>5</v>
      </c>
      <c r="I10" s="6">
        <v>282</v>
      </c>
      <c r="J10" s="7">
        <v>0.17</v>
      </c>
    </row>
    <row r="11" spans="7:10" ht="38.25" thickBot="1" x14ac:dyDescent="0.3">
      <c r="G11" s="4">
        <v>3</v>
      </c>
      <c r="H11" s="5" t="s">
        <v>6</v>
      </c>
      <c r="I11" s="6">
        <v>251</v>
      </c>
      <c r="J11" s="7">
        <v>0.15</v>
      </c>
    </row>
    <row r="12" spans="7:10" ht="19.5" thickBot="1" x14ac:dyDescent="0.3">
      <c r="G12" s="4">
        <v>4</v>
      </c>
      <c r="H12" s="5" t="s">
        <v>7</v>
      </c>
      <c r="I12" s="6">
        <v>175</v>
      </c>
      <c r="J12" s="7">
        <v>0.1</v>
      </c>
    </row>
    <row r="13" spans="7:10" ht="19.5" thickBot="1" x14ac:dyDescent="0.3">
      <c r="G13" s="4">
        <v>5</v>
      </c>
      <c r="H13" s="5" t="s">
        <v>8</v>
      </c>
      <c r="I13" s="6">
        <v>159</v>
      </c>
      <c r="J13" s="7">
        <v>0.09</v>
      </c>
    </row>
    <row r="14" spans="7:10" ht="38.25" thickBot="1" x14ac:dyDescent="0.3">
      <c r="G14" s="4">
        <v>6</v>
      </c>
      <c r="H14" s="5" t="s">
        <v>9</v>
      </c>
      <c r="I14" s="6">
        <v>73</v>
      </c>
      <c r="J14" s="7">
        <v>0.04</v>
      </c>
    </row>
    <row r="15" spans="7:10" ht="19.5" thickBot="1" x14ac:dyDescent="0.3">
      <c r="G15" s="4">
        <v>7</v>
      </c>
      <c r="H15" s="5" t="s">
        <v>10</v>
      </c>
      <c r="I15" s="6">
        <v>326</v>
      </c>
      <c r="J15" s="7">
        <v>0.2</v>
      </c>
    </row>
    <row r="16" spans="7:10" ht="19.5" thickBot="1" x14ac:dyDescent="0.3">
      <c r="G16" s="4"/>
      <c r="H16" s="8" t="s">
        <v>11</v>
      </c>
      <c r="I16" s="6">
        <v>1688</v>
      </c>
      <c r="J16" s="7">
        <v>1</v>
      </c>
    </row>
    <row r="20" spans="6:18" ht="15.75" thickBot="1" x14ac:dyDescent="0.3"/>
    <row r="21" spans="6:18" ht="57" thickBot="1" x14ac:dyDescent="0.3">
      <c r="F21" s="15"/>
      <c r="G21" s="1"/>
      <c r="H21" s="16" t="s">
        <v>21</v>
      </c>
      <c r="I21" s="3" t="s">
        <v>4</v>
      </c>
      <c r="J21" s="3" t="s">
        <v>18</v>
      </c>
      <c r="K21" s="3" t="s">
        <v>19</v>
      </c>
      <c r="L21" s="3" t="s">
        <v>7</v>
      </c>
      <c r="M21" s="3" t="s">
        <v>8</v>
      </c>
      <c r="N21" s="3" t="s">
        <v>20</v>
      </c>
      <c r="O21" s="3" t="s">
        <v>10</v>
      </c>
      <c r="P21" s="13" t="s">
        <v>11</v>
      </c>
      <c r="R21" s="18"/>
    </row>
    <row r="22" spans="6:18" ht="19.5" thickBot="1" x14ac:dyDescent="0.3">
      <c r="F22" s="15"/>
      <c r="G22" s="6" t="s">
        <v>0</v>
      </c>
      <c r="H22" s="14" t="s">
        <v>13</v>
      </c>
      <c r="I22" s="6">
        <f>I9-SUM(I23:I27)</f>
        <v>54</v>
      </c>
      <c r="J22" s="6">
        <f>I10-SUM(J23:J27)</f>
        <v>31</v>
      </c>
      <c r="K22" s="6">
        <f>I11-SUM(K23:K27)</f>
        <v>0</v>
      </c>
      <c r="L22" s="6">
        <f>I12-SUM(L23:L27)</f>
        <v>0</v>
      </c>
      <c r="M22" s="6">
        <f>I13-SUM(M23:M27)</f>
        <v>0</v>
      </c>
      <c r="N22" s="6">
        <f>I14-SUM(N23:N27)</f>
        <v>0</v>
      </c>
      <c r="O22" s="6">
        <f>I15-SUM(O23:O27)</f>
        <v>0</v>
      </c>
      <c r="P22" s="20">
        <f>SUM(I22:O22)</f>
        <v>85</v>
      </c>
      <c r="Q22">
        <f>I16/100</f>
        <v>16.88</v>
      </c>
    </row>
    <row r="23" spans="6:18" ht="19.5" thickBot="1" x14ac:dyDescent="0.3">
      <c r="F23" s="15"/>
      <c r="G23" s="6">
        <v>1</v>
      </c>
      <c r="H23" s="6" t="s">
        <v>14</v>
      </c>
      <c r="I23" s="6">
        <v>42</v>
      </c>
      <c r="J23" s="6">
        <v>42</v>
      </c>
      <c r="K23" s="6">
        <v>42</v>
      </c>
      <c r="L23" s="6">
        <v>42</v>
      </c>
      <c r="M23" s="6">
        <v>42</v>
      </c>
      <c r="N23" s="6"/>
      <c r="O23" s="6"/>
      <c r="P23" s="20">
        <f t="shared" ref="P23:P28" si="0">SUM(I23:O23)</f>
        <v>210</v>
      </c>
      <c r="Q23" s="19">
        <f>P22/Q22</f>
        <v>5.0355450236966828</v>
      </c>
      <c r="R23" s="19" t="s">
        <v>23</v>
      </c>
    </row>
    <row r="24" spans="6:18" ht="38.25" thickBot="1" x14ac:dyDescent="0.3">
      <c r="F24" s="15"/>
      <c r="G24" s="6">
        <v>2</v>
      </c>
      <c r="H24" s="6" t="s">
        <v>15</v>
      </c>
      <c r="I24" s="6">
        <v>73</v>
      </c>
      <c r="J24" s="6"/>
      <c r="K24" s="6"/>
      <c r="L24" s="6"/>
      <c r="M24" s="6">
        <v>73</v>
      </c>
      <c r="N24" s="6">
        <v>73</v>
      </c>
      <c r="O24" s="6">
        <v>73</v>
      </c>
      <c r="P24" s="20">
        <f t="shared" si="0"/>
        <v>292</v>
      </c>
    </row>
    <row r="25" spans="6:18" ht="38.25" thickBot="1" x14ac:dyDescent="0.3">
      <c r="F25" s="15"/>
      <c r="G25" s="6">
        <v>3</v>
      </c>
      <c r="H25" s="6" t="s">
        <v>28</v>
      </c>
      <c r="I25" s="6">
        <v>76</v>
      </c>
      <c r="J25" s="6">
        <v>76</v>
      </c>
      <c r="K25" s="6">
        <v>76</v>
      </c>
      <c r="L25" s="6"/>
      <c r="M25" s="6"/>
      <c r="N25" s="6"/>
      <c r="O25" s="6">
        <v>76</v>
      </c>
      <c r="P25" s="20">
        <f t="shared" si="0"/>
        <v>304</v>
      </c>
    </row>
    <row r="26" spans="6:18" ht="38.25" thickBot="1" x14ac:dyDescent="0.3">
      <c r="F26" s="15"/>
      <c r="G26" s="6">
        <v>4</v>
      </c>
      <c r="H26" s="6" t="s">
        <v>16</v>
      </c>
      <c r="I26" s="6">
        <v>133</v>
      </c>
      <c r="J26" s="6">
        <v>133</v>
      </c>
      <c r="K26" s="6">
        <v>133</v>
      </c>
      <c r="L26" s="6">
        <v>133</v>
      </c>
      <c r="M26" s="6"/>
      <c r="N26" s="6"/>
      <c r="O26" s="6">
        <v>133</v>
      </c>
      <c r="P26" s="20">
        <f t="shared" si="0"/>
        <v>665</v>
      </c>
    </row>
    <row r="27" spans="6:18" ht="38.25" thickBot="1" x14ac:dyDescent="0.3">
      <c r="F27" s="15"/>
      <c r="G27" s="6">
        <v>5</v>
      </c>
      <c r="H27" s="6" t="s">
        <v>17</v>
      </c>
      <c r="I27" s="6">
        <v>44</v>
      </c>
      <c r="J27" s="6"/>
      <c r="K27" s="6"/>
      <c r="L27" s="6"/>
      <c r="M27" s="6">
        <v>44</v>
      </c>
      <c r="N27" s="6"/>
      <c r="O27" s="6">
        <v>44</v>
      </c>
      <c r="P27" s="20">
        <f t="shared" si="0"/>
        <v>132</v>
      </c>
    </row>
    <row r="28" spans="6:18" ht="19.5" thickBot="1" x14ac:dyDescent="0.3">
      <c r="F28" s="15"/>
      <c r="G28" s="14"/>
      <c r="H28" s="14" t="s">
        <v>22</v>
      </c>
      <c r="I28" s="21">
        <f>SUM(I23:I27)</f>
        <v>368</v>
      </c>
      <c r="J28" s="21">
        <f t="shared" ref="J28:O28" si="1">SUM(J23:J27)</f>
        <v>251</v>
      </c>
      <c r="K28" s="21">
        <f t="shared" si="1"/>
        <v>251</v>
      </c>
      <c r="L28" s="21">
        <f t="shared" si="1"/>
        <v>175</v>
      </c>
      <c r="M28" s="21">
        <f t="shared" si="1"/>
        <v>159</v>
      </c>
      <c r="N28" s="21">
        <f t="shared" si="1"/>
        <v>73</v>
      </c>
      <c r="O28" s="21">
        <f t="shared" si="1"/>
        <v>326</v>
      </c>
      <c r="P28" s="20">
        <f t="shared" si="0"/>
        <v>1603</v>
      </c>
    </row>
    <row r="29" spans="6:18" ht="18.75" x14ac:dyDescent="0.25">
      <c r="G29" s="9"/>
      <c r="H29" s="10"/>
      <c r="I29" s="9"/>
      <c r="J29" s="11"/>
    </row>
    <row r="30" spans="6:18" ht="18.75" x14ac:dyDescent="0.25">
      <c r="G30" s="9"/>
      <c r="H30" s="12"/>
      <c r="I30" s="9"/>
      <c r="J30" s="11"/>
    </row>
    <row r="33" spans="7:13" x14ac:dyDescent="0.25">
      <c r="J33" s="17"/>
    </row>
    <row r="36" spans="7:13" ht="19.5" thickBot="1" x14ac:dyDescent="0.3">
      <c r="G36" s="14"/>
      <c r="H36" s="14"/>
      <c r="I36" s="14"/>
      <c r="J36" s="14"/>
      <c r="K36" s="14"/>
    </row>
    <row r="37" spans="7:13" ht="57" thickBot="1" x14ac:dyDescent="0.3">
      <c r="G37" s="14" t="s">
        <v>0</v>
      </c>
      <c r="H37" s="14" t="s">
        <v>13</v>
      </c>
      <c r="I37" s="14" t="s">
        <v>24</v>
      </c>
      <c r="J37" s="14" t="s">
        <v>26</v>
      </c>
      <c r="K37" s="14" t="s">
        <v>25</v>
      </c>
      <c r="L37" s="22" t="s">
        <v>27</v>
      </c>
      <c r="M37" s="23"/>
    </row>
    <row r="38" spans="7:13" ht="19.5" thickBot="1" x14ac:dyDescent="0.3">
      <c r="G38" s="14">
        <v>1</v>
      </c>
      <c r="H38" s="14" t="s">
        <v>14</v>
      </c>
      <c r="I38" s="14">
        <v>85</v>
      </c>
      <c r="J38" s="14">
        <v>42</v>
      </c>
      <c r="K38" s="14">
        <v>1</v>
      </c>
      <c r="L38" s="22">
        <f>(3600*K38)/I38</f>
        <v>42.352941176470587</v>
      </c>
      <c r="M38" s="23"/>
    </row>
    <row r="39" spans="7:13" ht="38.25" thickBot="1" x14ac:dyDescent="0.3">
      <c r="G39" s="14">
        <v>2</v>
      </c>
      <c r="H39" s="14" t="s">
        <v>15</v>
      </c>
      <c r="I39" s="14">
        <v>49</v>
      </c>
      <c r="J39" s="14">
        <v>73</v>
      </c>
      <c r="K39" s="14">
        <v>1</v>
      </c>
      <c r="L39" s="22">
        <f t="shared" ref="L39:L42" si="2">(3600*K39)/I39</f>
        <v>73.469387755102048</v>
      </c>
      <c r="M39" s="23"/>
    </row>
    <row r="40" spans="7:13" ht="38.25" thickBot="1" x14ac:dyDescent="0.3">
      <c r="G40" s="14">
        <v>3</v>
      </c>
      <c r="H40" s="14" t="s">
        <v>28</v>
      </c>
      <c r="I40" s="14">
        <v>47</v>
      </c>
      <c r="J40" s="14">
        <v>76</v>
      </c>
      <c r="K40" s="14">
        <v>1</v>
      </c>
      <c r="L40" s="22">
        <f t="shared" si="2"/>
        <v>76.59574468085107</v>
      </c>
      <c r="M40" s="23"/>
    </row>
    <row r="41" spans="7:13" ht="57" thickBot="1" x14ac:dyDescent="0.3">
      <c r="G41" s="14">
        <v>4</v>
      </c>
      <c r="H41" s="14" t="s">
        <v>16</v>
      </c>
      <c r="I41" s="14">
        <v>27</v>
      </c>
      <c r="J41" s="14">
        <v>133</v>
      </c>
      <c r="K41" s="14">
        <v>1</v>
      </c>
      <c r="L41" s="22">
        <f t="shared" si="2"/>
        <v>133.33333333333334</v>
      </c>
      <c r="M41" s="23"/>
    </row>
    <row r="42" spans="7:13" ht="38.25" thickBot="1" x14ac:dyDescent="0.3">
      <c r="G42" s="14">
        <v>5</v>
      </c>
      <c r="H42" s="14" t="s">
        <v>17</v>
      </c>
      <c r="I42" s="14">
        <v>82</v>
      </c>
      <c r="J42" s="14">
        <v>44</v>
      </c>
      <c r="K42" s="14">
        <v>1</v>
      </c>
      <c r="L42" s="22">
        <f t="shared" si="2"/>
        <v>43.902439024390247</v>
      </c>
      <c r="M42" s="23"/>
    </row>
  </sheetData>
  <mergeCells count="1">
    <mergeCell ref="G7:J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11:I18"/>
  <sheetViews>
    <sheetView tabSelected="1" workbookViewId="0">
      <selection activeCell="K11" sqref="K11"/>
    </sheetView>
  </sheetViews>
  <sheetFormatPr defaultRowHeight="15" x14ac:dyDescent="0.25"/>
  <cols>
    <col min="2" max="2" width="4.42578125" customWidth="1"/>
    <col min="3" max="4" width="9.140625" hidden="1" customWidth="1"/>
    <col min="5" max="5" width="20.5703125" customWidth="1"/>
    <col min="6" max="6" width="18.85546875" customWidth="1"/>
    <col min="7" max="7" width="15.28515625" customWidth="1"/>
    <col min="8" max="8" width="15.140625" customWidth="1"/>
    <col min="9" max="9" width="14" customWidth="1"/>
  </cols>
  <sheetData>
    <row r="11" spans="5:9" ht="28.5" x14ac:dyDescent="0.25">
      <c r="E11" s="25" t="s">
        <v>29</v>
      </c>
      <c r="F11" s="25" t="s">
        <v>30</v>
      </c>
      <c r="G11" s="25" t="s">
        <v>31</v>
      </c>
      <c r="H11" s="25" t="s">
        <v>32</v>
      </c>
      <c r="I11" s="25" t="s">
        <v>33</v>
      </c>
    </row>
    <row r="12" spans="5:9" ht="15.75" x14ac:dyDescent="0.25">
      <c r="E12" s="26" t="s">
        <v>4</v>
      </c>
      <c r="F12" s="27" t="s">
        <v>39</v>
      </c>
      <c r="G12" s="28">
        <v>368</v>
      </c>
      <c r="H12" s="27">
        <f>119*3</f>
        <v>357</v>
      </c>
      <c r="I12" s="29">
        <f>1-G12/H12</f>
        <v>-3.0812324929971879E-2</v>
      </c>
    </row>
    <row r="13" spans="5:9" ht="31.5" x14ac:dyDescent="0.25">
      <c r="E13" s="26" t="s">
        <v>5</v>
      </c>
      <c r="F13" s="27" t="s">
        <v>38</v>
      </c>
      <c r="G13" s="28">
        <v>251</v>
      </c>
      <c r="H13" s="27">
        <f>79*3</f>
        <v>237</v>
      </c>
      <c r="I13" s="29">
        <f t="shared" ref="I13:I18" si="0">1-G13/H13</f>
        <v>-5.9071729957805852E-2</v>
      </c>
    </row>
    <row r="14" spans="5:9" ht="31.5" x14ac:dyDescent="0.25">
      <c r="E14" s="26" t="s">
        <v>6</v>
      </c>
      <c r="F14" s="27" t="s">
        <v>41</v>
      </c>
      <c r="G14" s="28">
        <v>251</v>
      </c>
      <c r="H14" s="27">
        <f>79*3</f>
        <v>237</v>
      </c>
      <c r="I14" s="29">
        <f t="shared" si="0"/>
        <v>-5.9071729957805852E-2</v>
      </c>
    </row>
    <row r="15" spans="5:9" ht="15.75" x14ac:dyDescent="0.25">
      <c r="E15" s="26" t="s">
        <v>7</v>
      </c>
      <c r="F15" s="27" t="s">
        <v>34</v>
      </c>
      <c r="G15" s="28">
        <v>175</v>
      </c>
      <c r="H15" s="27">
        <f>53*3</f>
        <v>159</v>
      </c>
      <c r="I15" s="30">
        <f t="shared" si="0"/>
        <v>-0.10062893081761004</v>
      </c>
    </row>
    <row r="16" spans="5:9" ht="31.5" x14ac:dyDescent="0.25">
      <c r="E16" s="26" t="s">
        <v>35</v>
      </c>
      <c r="F16" s="27" t="s">
        <v>37</v>
      </c>
      <c r="G16" s="28">
        <v>159</v>
      </c>
      <c r="H16" s="28">
        <f>53*3</f>
        <v>159</v>
      </c>
      <c r="I16" s="29">
        <f t="shared" si="0"/>
        <v>0</v>
      </c>
    </row>
    <row r="17" spans="5:9" ht="47.25" x14ac:dyDescent="0.25">
      <c r="E17" s="26" t="s">
        <v>9</v>
      </c>
      <c r="F17" s="27" t="s">
        <v>36</v>
      </c>
      <c r="G17" s="28">
        <v>73</v>
      </c>
      <c r="H17" s="27">
        <f>25*3</f>
        <v>75</v>
      </c>
      <c r="I17" s="29">
        <f t="shared" si="0"/>
        <v>2.6666666666666616E-2</v>
      </c>
    </row>
    <row r="18" spans="5:9" ht="15.75" x14ac:dyDescent="0.25">
      <c r="E18" s="26" t="s">
        <v>10</v>
      </c>
      <c r="F18" s="27" t="s">
        <v>40</v>
      </c>
      <c r="G18" s="28">
        <v>326</v>
      </c>
      <c r="H18" s="27">
        <f>104*3</f>
        <v>312</v>
      </c>
      <c r="I18" s="29">
        <f t="shared" si="0"/>
        <v>-4.4871794871794934E-2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Профиль1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Назар Грехов</cp:lastModifiedBy>
  <dcterms:created xsi:type="dcterms:W3CDTF">2015-06-05T18:19:34Z</dcterms:created>
  <dcterms:modified xsi:type="dcterms:W3CDTF">2020-05-22T20:33:33Z</dcterms:modified>
</cp:coreProperties>
</file>