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nnawidmier/Downloads/"/>
    </mc:Choice>
  </mc:AlternateContent>
  <xr:revisionPtr revIDLastSave="0" documentId="13_ncr:1_{9A686C75-B6D2-CD4F-B7F7-09B96EF7C7D8}" xr6:coauthVersionLast="46" xr6:coauthVersionMax="46" xr10:uidLastSave="{00000000-0000-0000-0000-000000000000}"/>
  <bookViews>
    <workbookView xWindow="4900" yWindow="460" windowWidth="23900" windowHeight="15200" tabRatio="790" activeTab="4" xr2:uid="{00000000-000D-0000-FFFF-FFFF00000000}"/>
  </bookViews>
  <sheets>
    <sheet name="1. CALCULATORS--&gt;" sheetId="24" r:id="rId1"/>
    <sheet name="1.2 Borrower Repayment - DEF" sheetId="7" r:id="rId2"/>
    <sheet name="1.3 Borrower Repayment - IO" sheetId="10" r:id="rId3"/>
    <sheet name="1.4 Borrower Repayment - NONDEF" sheetId="28" r:id="rId4"/>
    <sheet name="1.5 OUTCOMES LOAN THINKFUL" sheetId="29" r:id="rId5"/>
  </sheets>
  <definedNames>
    <definedName name="Beg_Bal" localSheetId="3">#REF!</definedName>
    <definedName name="Beg_Bal">#REF!</definedName>
    <definedName name="DEF36Balance_Owed" localSheetId="4">'1.5 OUTCOMES LOAN THINKFUL'!$F$36:$F$78</definedName>
    <definedName name="DEF36Balance_Owed">'1.2 Borrower Repayment - DEF'!$E$17:$E$59</definedName>
    <definedName name="DEF36Payments" localSheetId="4">'1.5 OUTCOMES LOAN THINKFUL'!$C$36:$C$102</definedName>
    <definedName name="DEF36Payments">'1.2 Borrower Repayment - DEF'!$B$17:$B$83</definedName>
    <definedName name="DEF36Principal_Owed" localSheetId="4">'1.5 OUTCOMES LOAN THINKFUL'!$F$36:$F$78</definedName>
    <definedName name="DEF36Principal_Owed">'1.2 Borrower Repayment - DEF'!$E$17:$E$59</definedName>
    <definedName name="DEF36Principal_Payments" localSheetId="4">'1.5 OUTCOMES LOAN THINKFUL'!$D$36:$D$78</definedName>
    <definedName name="DEF36Principal_Payments">'1.2 Borrower Repayment - DEF'!$C$17:$C$59</definedName>
    <definedName name="End_Bal" localSheetId="3">#REF!</definedName>
    <definedName name="End_Bal">#REF!</definedName>
    <definedName name="Extra_Pay" localSheetId="3">#REF!</definedName>
    <definedName name="Extra_Pay">#REF!</definedName>
    <definedName name="Int" localSheetId="3">#REF!</definedName>
    <definedName name="Int">#REF!</definedName>
    <definedName name="Interest_Rate" localSheetId="3">#REF!</definedName>
    <definedName name="Interest_Rate">#REF!</definedName>
    <definedName name="Loan_Amount" localSheetId="3">#REF!</definedName>
    <definedName name="Loan_Amount">#REF!</definedName>
    <definedName name="Loan_Start" localSheetId="3">#REF!</definedName>
    <definedName name="Loan_Start">#REF!</definedName>
    <definedName name="Loan_Years" localSheetId="3">#REF!</definedName>
    <definedName name="Loan_Years">#REF!</definedName>
    <definedName name="Number_of_Payments" localSheetId="3">MATCH(0.01,'1.4 Borrower Repayment - NONDEF'!End_Bal,-1)+1</definedName>
    <definedName name="Number_of_Payments">MATCH(0.01,End_Bal,-1)+1</definedName>
    <definedName name="Pay_Num" localSheetId="3">#REF!</definedName>
    <definedName name="Pay_Num">#REF!</definedName>
    <definedName name="Princ" localSheetId="3">#REF!</definedName>
    <definedName name="Princ">#REF!</definedName>
    <definedName name="Sched_Pay" localSheetId="3">#REF!</definedName>
    <definedName name="Sched_Pay">#REF!</definedName>
    <definedName name="Scheduled_Extra_Payments" localSheetId="3">#REF!</definedName>
    <definedName name="Scheduled_Extra_Payments">#REF!</definedName>
    <definedName name="Scheduled_Monthly_Payment" localSheetId="3">#REF!</definedName>
    <definedName name="Scheduled_Monthly_Payment">#REF!</definedName>
    <definedName name="Total_Pay" localSheetId="3">#REF!</definedName>
    <definedName name="Total_Pay">#REF!</definedName>
    <definedName name="Values_Entered" localSheetId="3">IF('1.4 Borrower Repayment - NONDEF'!Loan_Amount*'1.4 Borrower Repayment - NONDEF'!Interest_Rate*'1.4 Borrower Repayment - NONDEF'!Loan_Years*'1.4 Borrower Repayment - NONDEF'!Loan_Start&gt;0,1,0)</definedName>
    <definedName name="Values_Entered">IF(Loan_Amount*Interest_Rate*Loan_Years*Loan_Start&gt;0,1,0)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9" l="1"/>
  <c r="C17" i="29"/>
  <c r="C20" i="29"/>
  <c r="J35" i="29"/>
  <c r="C19" i="29"/>
  <c r="F11" i="29"/>
  <c r="F23" i="29" s="1"/>
  <c r="C27" i="29" l="1"/>
  <c r="K35" i="29"/>
  <c r="C13" i="29"/>
  <c r="C6" i="29"/>
  <c r="B11" i="7"/>
  <c r="L35" i="29" l="1"/>
  <c r="B36" i="29"/>
  <c r="C36" i="29" s="1"/>
  <c r="K36" i="29" s="1"/>
  <c r="C28" i="29"/>
  <c r="C29" i="29" s="1"/>
  <c r="C30" i="29" s="1"/>
  <c r="C31" i="29" s="1"/>
  <c r="C32" i="29" s="1"/>
  <c r="C26" i="29" s="1"/>
  <c r="F17" i="29" s="1"/>
  <c r="C14" i="29"/>
  <c r="F6" i="29" s="1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7" i="28"/>
  <c r="A17" i="28"/>
  <c r="B6" i="28"/>
  <c r="E6" i="28" s="1"/>
  <c r="E9" i="28" s="1"/>
  <c r="B10" i="28"/>
  <c r="B11" i="28" s="1"/>
  <c r="A17" i="7"/>
  <c r="B6" i="7"/>
  <c r="B10" i="7"/>
  <c r="A17" i="10"/>
  <c r="A18" i="10" s="1"/>
  <c r="A19" i="10" s="1"/>
  <c r="B10" i="10"/>
  <c r="B11" i="10" s="1"/>
  <c r="B6" i="10"/>
  <c r="F16" i="10"/>
  <c r="F16" i="28"/>
  <c r="F16" i="7"/>
  <c r="E6" i="10" l="1"/>
  <c r="E5" i="10"/>
  <c r="C25" i="29"/>
  <c r="F16" i="29" s="1"/>
  <c r="C22" i="29"/>
  <c r="F13" i="29" s="1"/>
  <c r="C24" i="29"/>
  <c r="F15" i="29" s="1"/>
  <c r="C23" i="29"/>
  <c r="F14" i="29" s="1"/>
  <c r="B37" i="29"/>
  <c r="F36" i="29"/>
  <c r="I36" i="29"/>
  <c r="E36" i="29"/>
  <c r="G36" i="29"/>
  <c r="D36" i="29"/>
  <c r="J36" i="29" s="1"/>
  <c r="H36" i="29"/>
  <c r="C21" i="29"/>
  <c r="F12" i="29" s="1"/>
  <c r="B17" i="7"/>
  <c r="B12" i="10"/>
  <c r="A18" i="7"/>
  <c r="B18" i="7" s="1"/>
  <c r="F17" i="7"/>
  <c r="A20" i="10"/>
  <c r="A18" i="28"/>
  <c r="B18" i="10" l="1"/>
  <c r="B19" i="10"/>
  <c r="B17" i="10"/>
  <c r="E9" i="10"/>
  <c r="B20" i="10"/>
  <c r="F9" i="29"/>
  <c r="F8" i="29" s="1"/>
  <c r="I37" i="29"/>
  <c r="F37" i="29"/>
  <c r="E37" i="29"/>
  <c r="G37" i="29"/>
  <c r="D37" i="29"/>
  <c r="H37" i="29"/>
  <c r="B38" i="29"/>
  <c r="C37" i="29"/>
  <c r="K37" i="29" s="1"/>
  <c r="F18" i="29"/>
  <c r="F21" i="29" s="1"/>
  <c r="F20" i="29" s="1"/>
  <c r="A19" i="7"/>
  <c r="A19" i="28"/>
  <c r="A21" i="10"/>
  <c r="B21" i="10" s="1"/>
  <c r="F17" i="28"/>
  <c r="L36" i="29" l="1"/>
  <c r="J37" i="29"/>
  <c r="F24" i="29"/>
  <c r="I38" i="29"/>
  <c r="G38" i="29"/>
  <c r="H38" i="29"/>
  <c r="E38" i="29"/>
  <c r="F38" i="29"/>
  <c r="D38" i="29"/>
  <c r="B39" i="29"/>
  <c r="C38" i="29"/>
  <c r="K38" i="29" s="1"/>
  <c r="F26" i="29"/>
  <c r="F27" i="29"/>
  <c r="B19" i="7"/>
  <c r="F18" i="28"/>
  <c r="F18" i="7"/>
  <c r="A20" i="7"/>
  <c r="B20" i="7" s="1"/>
  <c r="A22" i="10"/>
  <c r="B22" i="10" s="1"/>
  <c r="A20" i="28"/>
  <c r="L37" i="29" l="1"/>
  <c r="J38" i="29"/>
  <c r="L38" i="29" s="1"/>
  <c r="I39" i="29"/>
  <c r="H39" i="29"/>
  <c r="F39" i="29"/>
  <c r="E39" i="29"/>
  <c r="G39" i="29"/>
  <c r="D39" i="29"/>
  <c r="C39" i="29"/>
  <c r="K39" i="29" s="1"/>
  <c r="B40" i="29"/>
  <c r="F19" i="7"/>
  <c r="A21" i="7"/>
  <c r="B21" i="7" s="1"/>
  <c r="A21" i="28"/>
  <c r="A23" i="10"/>
  <c r="B23" i="10" s="1"/>
  <c r="I40" i="29" l="1"/>
  <c r="E40" i="29"/>
  <c r="F40" i="29"/>
  <c r="G40" i="29"/>
  <c r="H40" i="29"/>
  <c r="D40" i="29"/>
  <c r="B41" i="29"/>
  <c r="C40" i="29"/>
  <c r="K40" i="29" s="1"/>
  <c r="J39" i="29"/>
  <c r="F20" i="7"/>
  <c r="A22" i="7"/>
  <c r="B22" i="7" s="1"/>
  <c r="F20" i="28"/>
  <c r="A24" i="10"/>
  <c r="B24" i="10" s="1"/>
  <c r="F19" i="28"/>
  <c r="A22" i="28"/>
  <c r="J40" i="29" l="1"/>
  <c r="L40" i="29" s="1"/>
  <c r="I41" i="29"/>
  <c r="F41" i="29"/>
  <c r="G41" i="29"/>
  <c r="H41" i="29"/>
  <c r="D41" i="29"/>
  <c r="E41" i="29"/>
  <c r="C41" i="29"/>
  <c r="K41" i="29" s="1"/>
  <c r="B42" i="29"/>
  <c r="L39" i="29"/>
  <c r="A23" i="7"/>
  <c r="B23" i="7" s="1"/>
  <c r="F21" i="7"/>
  <c r="A25" i="10"/>
  <c r="B25" i="10" s="1"/>
  <c r="A23" i="28"/>
  <c r="I42" i="29" l="1"/>
  <c r="G42" i="29"/>
  <c r="E42" i="29"/>
  <c r="H42" i="29"/>
  <c r="D42" i="29"/>
  <c r="F42" i="29"/>
  <c r="B43" i="29"/>
  <c r="C42" i="29"/>
  <c r="K42" i="29" s="1"/>
  <c r="J41" i="29"/>
  <c r="F22" i="7"/>
  <c r="A24" i="7"/>
  <c r="B24" i="7" s="1"/>
  <c r="F21" i="28"/>
  <c r="A26" i="10"/>
  <c r="B26" i="10" s="1"/>
  <c r="A24" i="28"/>
  <c r="F22" i="28"/>
  <c r="I43" i="29" l="1"/>
  <c r="H43" i="29"/>
  <c r="E43" i="29"/>
  <c r="G43" i="29"/>
  <c r="F43" i="29"/>
  <c r="D43" i="29"/>
  <c r="C43" i="29"/>
  <c r="K43" i="29" s="1"/>
  <c r="B44" i="29"/>
  <c r="L41" i="29"/>
  <c r="J42" i="29"/>
  <c r="L42" i="29" s="1"/>
  <c r="F23" i="28"/>
  <c r="A25" i="7"/>
  <c r="B25" i="7" s="1"/>
  <c r="F23" i="7"/>
  <c r="A27" i="10"/>
  <c r="B27" i="10" s="1"/>
  <c r="A25" i="28"/>
  <c r="I44" i="29" l="1"/>
  <c r="E44" i="29"/>
  <c r="F44" i="29"/>
  <c r="G44" i="29"/>
  <c r="D44" i="29"/>
  <c r="H44" i="29"/>
  <c r="B45" i="29"/>
  <c r="C44" i="29"/>
  <c r="K44" i="29" s="1"/>
  <c r="J43" i="29"/>
  <c r="F24" i="28"/>
  <c r="F24" i="7"/>
  <c r="A26" i="7"/>
  <c r="B26" i="7" s="1"/>
  <c r="A28" i="10"/>
  <c r="B28" i="10" s="1"/>
  <c r="A26" i="28"/>
  <c r="I45" i="29" l="1"/>
  <c r="F45" i="29"/>
  <c r="G45" i="29"/>
  <c r="D45" i="29"/>
  <c r="E45" i="29"/>
  <c r="H45" i="29"/>
  <c r="C45" i="29"/>
  <c r="K45" i="29" s="1"/>
  <c r="B46" i="29"/>
  <c r="L43" i="29"/>
  <c r="J44" i="29"/>
  <c r="L44" i="29" s="1"/>
  <c r="A27" i="7"/>
  <c r="B27" i="7" s="1"/>
  <c r="F25" i="7"/>
  <c r="F25" i="28"/>
  <c r="A29" i="10"/>
  <c r="B29" i="10" s="1"/>
  <c r="A27" i="28"/>
  <c r="J45" i="29" l="1"/>
  <c r="L45" i="29" s="1"/>
  <c r="I46" i="29"/>
  <c r="G46" i="29"/>
  <c r="H46" i="29"/>
  <c r="F46" i="29"/>
  <c r="E46" i="29"/>
  <c r="D46" i="29"/>
  <c r="C46" i="29"/>
  <c r="K46" i="29" s="1"/>
  <c r="B47" i="29"/>
  <c r="A28" i="7"/>
  <c r="B28" i="7" s="1"/>
  <c r="F26" i="7"/>
  <c r="A30" i="10"/>
  <c r="B30" i="10" s="1"/>
  <c r="A28" i="28"/>
  <c r="F26" i="28"/>
  <c r="J46" i="29" l="1"/>
  <c r="L46" i="29" s="1"/>
  <c r="I47" i="29"/>
  <c r="H47" i="29"/>
  <c r="E47" i="29"/>
  <c r="F47" i="29"/>
  <c r="G47" i="29"/>
  <c r="D47" i="29"/>
  <c r="B48" i="29"/>
  <c r="C47" i="29"/>
  <c r="K47" i="29" s="1"/>
  <c r="F27" i="7"/>
  <c r="A29" i="7"/>
  <c r="F27" i="28"/>
  <c r="A29" i="28"/>
  <c r="A31" i="10"/>
  <c r="B31" i="10" s="1"/>
  <c r="J47" i="29" l="1"/>
  <c r="L47" i="29" s="1"/>
  <c r="I48" i="29"/>
  <c r="E48" i="29"/>
  <c r="F48" i="29"/>
  <c r="H48" i="29"/>
  <c r="D48" i="29"/>
  <c r="G48" i="29"/>
  <c r="C48" i="29"/>
  <c r="K48" i="29" s="1"/>
  <c r="B49" i="29"/>
  <c r="A30" i="7"/>
  <c r="F28" i="7"/>
  <c r="A32" i="10"/>
  <c r="B32" i="10" s="1"/>
  <c r="A30" i="28"/>
  <c r="F28" i="28"/>
  <c r="I49" i="29" l="1"/>
  <c r="F49" i="29"/>
  <c r="G49" i="29"/>
  <c r="E49" i="29"/>
  <c r="H49" i="29"/>
  <c r="D49" i="29"/>
  <c r="C49" i="29"/>
  <c r="K49" i="29" s="1"/>
  <c r="B50" i="29"/>
  <c r="J48" i="29"/>
  <c r="L48" i="29" s="1"/>
  <c r="A31" i="7"/>
  <c r="A31" i="28"/>
  <c r="A33" i="10"/>
  <c r="B33" i="10" s="1"/>
  <c r="F29" i="28"/>
  <c r="J49" i="29" l="1"/>
  <c r="L49" i="29" s="1"/>
  <c r="I50" i="29"/>
  <c r="G50" i="29"/>
  <c r="H50" i="29"/>
  <c r="E50" i="29"/>
  <c r="D50" i="29"/>
  <c r="F50" i="29"/>
  <c r="C50" i="29"/>
  <c r="K50" i="29" s="1"/>
  <c r="B51" i="29"/>
  <c r="F30" i="28"/>
  <c r="E6" i="7"/>
  <c r="A32" i="7"/>
  <c r="A33" i="7" s="1"/>
  <c r="A34" i="7" s="1"/>
  <c r="A35" i="7" s="1"/>
  <c r="A36" i="7" s="1"/>
  <c r="A37" i="7" s="1"/>
  <c r="A38" i="7" s="1"/>
  <c r="A39" i="7" s="1"/>
  <c r="A34" i="10"/>
  <c r="B34" i="10" s="1"/>
  <c r="A32" i="28"/>
  <c r="I51" i="29" l="1"/>
  <c r="H51" i="29"/>
  <c r="G51" i="29"/>
  <c r="E51" i="29"/>
  <c r="F51" i="29"/>
  <c r="D51" i="29"/>
  <c r="B52" i="29"/>
  <c r="C51" i="29"/>
  <c r="K51" i="29" s="1"/>
  <c r="J50" i="29"/>
  <c r="L50" i="29" s="1"/>
  <c r="B29" i="7"/>
  <c r="F29" i="7" s="1"/>
  <c r="B30" i="7"/>
  <c r="F30" i="7" s="1"/>
  <c r="B31" i="7"/>
  <c r="E9" i="7"/>
  <c r="B34" i="7"/>
  <c r="B38" i="7"/>
  <c r="B35" i="7"/>
  <c r="B39" i="7"/>
  <c r="B36" i="7"/>
  <c r="B40" i="7"/>
  <c r="B32" i="7"/>
  <c r="B33" i="7"/>
  <c r="B37" i="7"/>
  <c r="F31" i="28"/>
  <c r="A35" i="10"/>
  <c r="B35" i="10" s="1"/>
  <c r="A33" i="28"/>
  <c r="A40" i="7"/>
  <c r="I52" i="29" l="1"/>
  <c r="E52" i="29"/>
  <c r="F52" i="29"/>
  <c r="G52" i="29"/>
  <c r="D52" i="29"/>
  <c r="H52" i="29"/>
  <c r="B53" i="29"/>
  <c r="C52" i="29"/>
  <c r="K52" i="29" s="1"/>
  <c r="J51" i="29"/>
  <c r="L51" i="29" s="1"/>
  <c r="F31" i="7"/>
  <c r="F32" i="28"/>
  <c r="A41" i="7"/>
  <c r="B41" i="7" s="1"/>
  <c r="A34" i="28"/>
  <c r="A36" i="10"/>
  <c r="B36" i="10" s="1"/>
  <c r="I53" i="29" l="1"/>
  <c r="F53" i="29"/>
  <c r="E53" i="29"/>
  <c r="G53" i="29"/>
  <c r="D53" i="29"/>
  <c r="H53" i="29"/>
  <c r="B54" i="29"/>
  <c r="C53" i="29"/>
  <c r="K53" i="29" s="1"/>
  <c r="J52" i="29"/>
  <c r="L52" i="29" s="1"/>
  <c r="F33" i="28"/>
  <c r="A42" i="7"/>
  <c r="B42" i="7" s="1"/>
  <c r="A37" i="10"/>
  <c r="B37" i="10" s="1"/>
  <c r="A35" i="28"/>
  <c r="J53" i="29" l="1"/>
  <c r="L53" i="29" s="1"/>
  <c r="F54" i="29"/>
  <c r="I54" i="29"/>
  <c r="H54" i="29"/>
  <c r="E54" i="29"/>
  <c r="G54" i="29"/>
  <c r="D54" i="29"/>
  <c r="B55" i="29"/>
  <c r="C54" i="29"/>
  <c r="K54" i="29" s="1"/>
  <c r="F34" i="28"/>
  <c r="A38" i="10"/>
  <c r="B38" i="10" s="1"/>
  <c r="A43" i="7"/>
  <c r="B43" i="7" s="1"/>
  <c r="A36" i="28"/>
  <c r="J54" i="29" l="1"/>
  <c r="L54" i="29" s="1"/>
  <c r="F55" i="29"/>
  <c r="I55" i="29"/>
  <c r="H55" i="29"/>
  <c r="E55" i="29"/>
  <c r="D55" i="29"/>
  <c r="G55" i="29"/>
  <c r="C55" i="29"/>
  <c r="K55" i="29" s="1"/>
  <c r="B56" i="29"/>
  <c r="F35" i="28"/>
  <c r="A44" i="7"/>
  <c r="B44" i="7" s="1"/>
  <c r="A39" i="10"/>
  <c r="B39" i="10" s="1"/>
  <c r="A37" i="28"/>
  <c r="J55" i="29" l="1"/>
  <c r="L55" i="29" s="1"/>
  <c r="E56" i="29"/>
  <c r="F56" i="29"/>
  <c r="H56" i="29"/>
  <c r="I56" i="29"/>
  <c r="D56" i="29"/>
  <c r="G56" i="29"/>
  <c r="C56" i="29"/>
  <c r="K56" i="29" s="1"/>
  <c r="B57" i="29"/>
  <c r="F36" i="28"/>
  <c r="A38" i="28"/>
  <c r="A40" i="10"/>
  <c r="B40" i="10" s="1"/>
  <c r="A45" i="7"/>
  <c r="B45" i="7" s="1"/>
  <c r="F57" i="29" l="1"/>
  <c r="I57" i="29"/>
  <c r="H57" i="29"/>
  <c r="E57" i="29"/>
  <c r="G57" i="29"/>
  <c r="D57" i="29"/>
  <c r="B58" i="29"/>
  <c r="C57" i="29"/>
  <c r="K57" i="29" s="1"/>
  <c r="J56" i="29"/>
  <c r="L56" i="29" s="1"/>
  <c r="F37" i="28"/>
  <c r="A46" i="7"/>
  <c r="B46" i="7" s="1"/>
  <c r="A41" i="10"/>
  <c r="B41" i="10" s="1"/>
  <c r="A39" i="28"/>
  <c r="J57" i="29" l="1"/>
  <c r="L57" i="29" s="1"/>
  <c r="E58" i="29"/>
  <c r="F58" i="29"/>
  <c r="I58" i="29"/>
  <c r="H58" i="29"/>
  <c r="D58" i="29"/>
  <c r="G58" i="29"/>
  <c r="B59" i="29"/>
  <c r="C58" i="29"/>
  <c r="K58" i="29" s="1"/>
  <c r="A40" i="28"/>
  <c r="A42" i="10"/>
  <c r="B42" i="10" s="1"/>
  <c r="A47" i="7"/>
  <c r="B47" i="7" s="1"/>
  <c r="F38" i="28"/>
  <c r="F59" i="29" l="1"/>
  <c r="I59" i="29"/>
  <c r="H59" i="29"/>
  <c r="E59" i="29"/>
  <c r="D59" i="29"/>
  <c r="G59" i="29"/>
  <c r="C59" i="29"/>
  <c r="K59" i="29" s="1"/>
  <c r="B60" i="29"/>
  <c r="J58" i="29"/>
  <c r="L58" i="29" s="1"/>
  <c r="F39" i="28"/>
  <c r="A41" i="28"/>
  <c r="A43" i="10"/>
  <c r="B43" i="10" s="1"/>
  <c r="A48" i="7"/>
  <c r="B48" i="7" s="1"/>
  <c r="I60" i="29" l="1"/>
  <c r="E60" i="29"/>
  <c r="F60" i="29"/>
  <c r="H60" i="29"/>
  <c r="D60" i="29"/>
  <c r="G60" i="29"/>
  <c r="B61" i="29"/>
  <c r="C60" i="29"/>
  <c r="K60" i="29" s="1"/>
  <c r="J59" i="29"/>
  <c r="L59" i="29" s="1"/>
  <c r="A42" i="28"/>
  <c r="A49" i="7"/>
  <c r="B49" i="7" s="1"/>
  <c r="A44" i="10"/>
  <c r="B44" i="10" s="1"/>
  <c r="F40" i="28"/>
  <c r="E61" i="29" l="1"/>
  <c r="F61" i="29"/>
  <c r="I61" i="29"/>
  <c r="H61" i="29"/>
  <c r="G61" i="29"/>
  <c r="D61" i="29"/>
  <c r="B62" i="29"/>
  <c r="C61" i="29"/>
  <c r="K61" i="29" s="1"/>
  <c r="J60" i="29"/>
  <c r="L60" i="29" s="1"/>
  <c r="F41" i="28"/>
  <c r="A45" i="10"/>
  <c r="B45" i="10" s="1"/>
  <c r="A43" i="28"/>
  <c r="A50" i="7"/>
  <c r="B50" i="7" s="1"/>
  <c r="F62" i="29" l="1"/>
  <c r="I62" i="29"/>
  <c r="H62" i="29"/>
  <c r="E62" i="29"/>
  <c r="G62" i="29"/>
  <c r="D62" i="29"/>
  <c r="C62" i="29"/>
  <c r="K62" i="29" s="1"/>
  <c r="B63" i="29"/>
  <c r="J61" i="29"/>
  <c r="L61" i="29" s="1"/>
  <c r="F42" i="28"/>
  <c r="A46" i="10"/>
  <c r="B46" i="10" s="1"/>
  <c r="A51" i="7"/>
  <c r="B51" i="7" s="1"/>
  <c r="A44" i="28"/>
  <c r="F63" i="29" l="1"/>
  <c r="I63" i="29"/>
  <c r="H63" i="29"/>
  <c r="E63" i="29"/>
  <c r="G63" i="29"/>
  <c r="D63" i="29"/>
  <c r="C63" i="29"/>
  <c r="K63" i="29" s="1"/>
  <c r="B64" i="29"/>
  <c r="J62" i="29"/>
  <c r="L62" i="29" s="1"/>
  <c r="A52" i="7"/>
  <c r="B52" i="7" s="1"/>
  <c r="A45" i="28"/>
  <c r="F43" i="28"/>
  <c r="A47" i="10"/>
  <c r="B47" i="10" s="1"/>
  <c r="J63" i="29" l="1"/>
  <c r="L63" i="29" s="1"/>
  <c r="F64" i="29"/>
  <c r="H64" i="29"/>
  <c r="I64" i="29"/>
  <c r="E64" i="29"/>
  <c r="G64" i="29"/>
  <c r="D64" i="29"/>
  <c r="B65" i="29"/>
  <c r="C64" i="29"/>
  <c r="K64" i="29" s="1"/>
  <c r="F44" i="28"/>
  <c r="A48" i="10"/>
  <c r="B48" i="10" s="1"/>
  <c r="A53" i="7"/>
  <c r="B53" i="7" s="1"/>
  <c r="A46" i="28"/>
  <c r="J64" i="29" l="1"/>
  <c r="L64" i="29" s="1"/>
  <c r="F65" i="29"/>
  <c r="I65" i="29"/>
  <c r="H65" i="29"/>
  <c r="E65" i="29"/>
  <c r="G65" i="29"/>
  <c r="D65" i="29"/>
  <c r="B66" i="29"/>
  <c r="C65" i="29"/>
  <c r="K65" i="29" s="1"/>
  <c r="F45" i="28"/>
  <c r="A49" i="10"/>
  <c r="B49" i="10" s="1"/>
  <c r="A47" i="28"/>
  <c r="A54" i="7"/>
  <c r="B54" i="7" s="1"/>
  <c r="J65" i="29" l="1"/>
  <c r="L65" i="29" s="1"/>
  <c r="E66" i="29"/>
  <c r="F66" i="29"/>
  <c r="I66" i="29"/>
  <c r="H66" i="29"/>
  <c r="G66" i="29"/>
  <c r="D66" i="29"/>
  <c r="B67" i="29"/>
  <c r="C66" i="29"/>
  <c r="K66" i="29" s="1"/>
  <c r="A48" i="28"/>
  <c r="A50" i="10"/>
  <c r="B50" i="10" s="1"/>
  <c r="A55" i="7"/>
  <c r="B55" i="7" s="1"/>
  <c r="F46" i="28"/>
  <c r="F67" i="29" l="1"/>
  <c r="I67" i="29"/>
  <c r="H67" i="29"/>
  <c r="E67" i="29"/>
  <c r="G67" i="29"/>
  <c r="D67" i="29"/>
  <c r="C67" i="29"/>
  <c r="K67" i="29" s="1"/>
  <c r="B68" i="29"/>
  <c r="J66" i="29"/>
  <c r="L66" i="29" s="1"/>
  <c r="F47" i="28"/>
  <c r="A51" i="10"/>
  <c r="B51" i="10" s="1"/>
  <c r="A49" i="28"/>
  <c r="A56" i="7"/>
  <c r="B56" i="7" s="1"/>
  <c r="E68" i="29" l="1"/>
  <c r="F68" i="29"/>
  <c r="I68" i="29"/>
  <c r="H68" i="29"/>
  <c r="D68" i="29"/>
  <c r="G68" i="29"/>
  <c r="C68" i="29"/>
  <c r="K68" i="29" s="1"/>
  <c r="B69" i="29"/>
  <c r="J67" i="29"/>
  <c r="L67" i="29" s="1"/>
  <c r="F48" i="28"/>
  <c r="A52" i="10"/>
  <c r="B52" i="10" s="1"/>
  <c r="A57" i="7"/>
  <c r="B57" i="7" s="1"/>
  <c r="A50" i="28"/>
  <c r="F69" i="29" l="1"/>
  <c r="I69" i="29"/>
  <c r="H69" i="29"/>
  <c r="E69" i="29"/>
  <c r="G69" i="29"/>
  <c r="D69" i="29"/>
  <c r="B70" i="29"/>
  <c r="C69" i="29"/>
  <c r="K69" i="29" s="1"/>
  <c r="J68" i="29"/>
  <c r="L68" i="29" s="1"/>
  <c r="F49" i="28"/>
  <c r="A53" i="10"/>
  <c r="B53" i="10" s="1"/>
  <c r="A51" i="28"/>
  <c r="F50" i="28"/>
  <c r="A58" i="7"/>
  <c r="B58" i="7" s="1"/>
  <c r="F70" i="29" l="1"/>
  <c r="I70" i="29"/>
  <c r="H70" i="29"/>
  <c r="E70" i="29"/>
  <c r="G70" i="29"/>
  <c r="D70" i="29"/>
  <c r="B71" i="29"/>
  <c r="C70" i="29"/>
  <c r="K70" i="29" s="1"/>
  <c r="J69" i="29"/>
  <c r="L69" i="29" s="1"/>
  <c r="A54" i="10"/>
  <c r="B54" i="10" s="1"/>
  <c r="A59" i="7"/>
  <c r="B59" i="7" s="1"/>
  <c r="A52" i="28"/>
  <c r="F71" i="29" l="1"/>
  <c r="I71" i="29"/>
  <c r="H71" i="29"/>
  <c r="E71" i="29"/>
  <c r="D71" i="29"/>
  <c r="G71" i="29"/>
  <c r="C71" i="29"/>
  <c r="K71" i="29" s="1"/>
  <c r="B72" i="29"/>
  <c r="J70" i="29"/>
  <c r="L70" i="29" s="1"/>
  <c r="F51" i="28"/>
  <c r="A53" i="28"/>
  <c r="A60" i="7"/>
  <c r="B60" i="7" s="1"/>
  <c r="A55" i="10"/>
  <c r="B55" i="10" s="1"/>
  <c r="F72" i="29" l="1"/>
  <c r="H72" i="29"/>
  <c r="E72" i="29"/>
  <c r="I72" i="29"/>
  <c r="D72" i="29"/>
  <c r="G72" i="29"/>
  <c r="C72" i="29"/>
  <c r="K72" i="29" s="1"/>
  <c r="B73" i="29"/>
  <c r="J71" i="29"/>
  <c r="L71" i="29" s="1"/>
  <c r="F52" i="28"/>
  <c r="A56" i="10"/>
  <c r="B56" i="10" s="1"/>
  <c r="A61" i="7"/>
  <c r="B61" i="7" s="1"/>
  <c r="A54" i="28"/>
  <c r="J72" i="29" l="1"/>
  <c r="L72" i="29" s="1"/>
  <c r="F73" i="29"/>
  <c r="I73" i="29"/>
  <c r="H73" i="29"/>
  <c r="E73" i="29"/>
  <c r="G73" i="29"/>
  <c r="D73" i="29"/>
  <c r="B74" i="29"/>
  <c r="C73" i="29"/>
  <c r="K73" i="29" s="1"/>
  <c r="A62" i="7"/>
  <c r="B62" i="7" s="1"/>
  <c r="A57" i="10"/>
  <c r="B57" i="10" s="1"/>
  <c r="F53" i="28"/>
  <c r="A55" i="28"/>
  <c r="E74" i="29" l="1"/>
  <c r="F74" i="29"/>
  <c r="I74" i="29"/>
  <c r="H74" i="29"/>
  <c r="G74" i="29"/>
  <c r="D74" i="29"/>
  <c r="B75" i="29"/>
  <c r="C74" i="29"/>
  <c r="K74" i="29" s="1"/>
  <c r="J73" i="29"/>
  <c r="L73" i="29" s="1"/>
  <c r="F54" i="28"/>
  <c r="A58" i="10"/>
  <c r="B58" i="10" s="1"/>
  <c r="A63" i="7"/>
  <c r="B63" i="7" s="1"/>
  <c r="A56" i="28"/>
  <c r="F75" i="29" l="1"/>
  <c r="I75" i="29"/>
  <c r="H75" i="29"/>
  <c r="E75" i="29"/>
  <c r="G75" i="29"/>
  <c r="D75" i="29"/>
  <c r="C75" i="29"/>
  <c r="K75" i="29" s="1"/>
  <c r="B76" i="29"/>
  <c r="J74" i="29"/>
  <c r="L74" i="29" s="1"/>
  <c r="F55" i="28"/>
  <c r="A64" i="7"/>
  <c r="B64" i="7" s="1"/>
  <c r="A59" i="10"/>
  <c r="B59" i="10" s="1"/>
  <c r="A57" i="28"/>
  <c r="I76" i="29" l="1"/>
  <c r="F76" i="29"/>
  <c r="H76" i="29"/>
  <c r="E76" i="29"/>
  <c r="D76" i="29"/>
  <c r="G76" i="29"/>
  <c r="C76" i="29"/>
  <c r="K76" i="29" s="1"/>
  <c r="B77" i="29"/>
  <c r="J75" i="29"/>
  <c r="L75" i="29" s="1"/>
  <c r="F56" i="28"/>
  <c r="A60" i="10"/>
  <c r="B60" i="10" s="1"/>
  <c r="A58" i="28"/>
  <c r="A65" i="7"/>
  <c r="B65" i="7" s="1"/>
  <c r="E77" i="29" l="1"/>
  <c r="F77" i="29"/>
  <c r="I77" i="29"/>
  <c r="H77" i="29"/>
  <c r="G77" i="29"/>
  <c r="D77" i="29"/>
  <c r="B78" i="29"/>
  <c r="C77" i="29"/>
  <c r="K77" i="29" s="1"/>
  <c r="J76" i="29"/>
  <c r="L76" i="29" s="1"/>
  <c r="F57" i="28"/>
  <c r="A59" i="28"/>
  <c r="A66" i="7"/>
  <c r="B66" i="7" s="1"/>
  <c r="A61" i="10"/>
  <c r="B61" i="10" s="1"/>
  <c r="F78" i="29" l="1"/>
  <c r="I78" i="29"/>
  <c r="H78" i="29"/>
  <c r="E78" i="29"/>
  <c r="D78" i="29"/>
  <c r="G78" i="29"/>
  <c r="B79" i="29"/>
  <c r="C78" i="29"/>
  <c r="K78" i="29" s="1"/>
  <c r="J77" i="29"/>
  <c r="L77" i="29" s="1"/>
  <c r="A62" i="10"/>
  <c r="B62" i="10" s="1"/>
  <c r="A60" i="28"/>
  <c r="A67" i="7"/>
  <c r="B67" i="7" s="1"/>
  <c r="F58" i="28"/>
  <c r="F79" i="29" l="1"/>
  <c r="I79" i="29"/>
  <c r="H79" i="29"/>
  <c r="E79" i="29"/>
  <c r="D79" i="29"/>
  <c r="G79" i="29"/>
  <c r="B80" i="29"/>
  <c r="C79" i="29"/>
  <c r="K79" i="29" s="1"/>
  <c r="J78" i="29"/>
  <c r="L78" i="29" s="1"/>
  <c r="A68" i="7"/>
  <c r="B68" i="7" s="1"/>
  <c r="A61" i="28"/>
  <c r="F59" i="28"/>
  <c r="A63" i="10"/>
  <c r="B63" i="10" s="1"/>
  <c r="F80" i="29" l="1"/>
  <c r="H80" i="29"/>
  <c r="E80" i="29"/>
  <c r="I80" i="29"/>
  <c r="D80" i="29"/>
  <c r="G80" i="29"/>
  <c r="C80" i="29"/>
  <c r="K80" i="29" s="1"/>
  <c r="B81" i="29"/>
  <c r="J79" i="29"/>
  <c r="L79" i="29" s="1"/>
  <c r="A62" i="28"/>
  <c r="F61" i="28"/>
  <c r="A64" i="10"/>
  <c r="B64" i="10" s="1"/>
  <c r="F60" i="28"/>
  <c r="A69" i="7"/>
  <c r="B69" i="7" s="1"/>
  <c r="F81" i="29" l="1"/>
  <c r="I81" i="29"/>
  <c r="H81" i="29"/>
  <c r="E81" i="29"/>
  <c r="G81" i="29"/>
  <c r="D81" i="29"/>
  <c r="B82" i="29"/>
  <c r="C81" i="29"/>
  <c r="K81" i="29" s="1"/>
  <c r="J80" i="29"/>
  <c r="L80" i="29" s="1"/>
  <c r="A63" i="28"/>
  <c r="F62" i="28"/>
  <c r="F68" i="7"/>
  <c r="A70" i="7"/>
  <c r="B70" i="7" s="1"/>
  <c r="A65" i="10"/>
  <c r="B65" i="10" s="1"/>
  <c r="E82" i="29" l="1"/>
  <c r="F82" i="29"/>
  <c r="I82" i="29"/>
  <c r="H82" i="29"/>
  <c r="G82" i="29"/>
  <c r="D82" i="29"/>
  <c r="B83" i="29"/>
  <c r="C82" i="29"/>
  <c r="K82" i="29" s="1"/>
  <c r="J81" i="29"/>
  <c r="L81" i="29" s="1"/>
  <c r="F69" i="7"/>
  <c r="A66" i="10"/>
  <c r="B66" i="10" s="1"/>
  <c r="A71" i="7"/>
  <c r="B71" i="7" s="1"/>
  <c r="A64" i="28"/>
  <c r="F63" i="28"/>
  <c r="F83" i="29" l="1"/>
  <c r="I83" i="29"/>
  <c r="H83" i="29"/>
  <c r="E83" i="29"/>
  <c r="D83" i="29"/>
  <c r="G83" i="29"/>
  <c r="C83" i="29"/>
  <c r="K83" i="29" s="1"/>
  <c r="B84" i="29"/>
  <c r="J82" i="29"/>
  <c r="L82" i="29" s="1"/>
  <c r="A65" i="28"/>
  <c r="A72" i="7"/>
  <c r="B72" i="7" s="1"/>
  <c r="A67" i="10"/>
  <c r="B67" i="10" s="1"/>
  <c r="F70" i="7"/>
  <c r="J83" i="29" l="1"/>
  <c r="L83" i="29" s="1"/>
  <c r="I84" i="29"/>
  <c r="E84" i="29"/>
  <c r="F84" i="29"/>
  <c r="H84" i="29"/>
  <c r="D84" i="29"/>
  <c r="G84" i="29"/>
  <c r="C84" i="29"/>
  <c r="K84" i="29" s="1"/>
  <c r="B85" i="29"/>
  <c r="A73" i="7"/>
  <c r="B73" i="7" s="1"/>
  <c r="F64" i="28"/>
  <c r="A68" i="10"/>
  <c r="B68" i="10" s="1"/>
  <c r="F71" i="7"/>
  <c r="A66" i="28"/>
  <c r="J84" i="29" l="1"/>
  <c r="L84" i="29" s="1"/>
  <c r="F85" i="29"/>
  <c r="I85" i="29"/>
  <c r="H85" i="29"/>
  <c r="E85" i="29"/>
  <c r="G85" i="29"/>
  <c r="D85" i="29"/>
  <c r="B86" i="29"/>
  <c r="C85" i="29"/>
  <c r="K85" i="29" s="1"/>
  <c r="F65" i="28"/>
  <c r="A67" i="28"/>
  <c r="A69" i="10"/>
  <c r="B69" i="10" s="1"/>
  <c r="F72" i="7"/>
  <c r="A74" i="7"/>
  <c r="B74" i="7" s="1"/>
  <c r="J85" i="29" l="1"/>
  <c r="L85" i="29" s="1"/>
  <c r="F86" i="29"/>
  <c r="I86" i="29"/>
  <c r="H86" i="29"/>
  <c r="E86" i="29"/>
  <c r="G86" i="29"/>
  <c r="D86" i="29"/>
  <c r="C86" i="29"/>
  <c r="K86" i="29" s="1"/>
  <c r="B87" i="29"/>
  <c r="F73" i="7"/>
  <c r="A75" i="7"/>
  <c r="B75" i="7" s="1"/>
  <c r="A70" i="10"/>
  <c r="B70" i="10" s="1"/>
  <c r="F66" i="28"/>
  <c r="A68" i="28"/>
  <c r="J86" i="29" l="1"/>
  <c r="L86" i="29" s="1"/>
  <c r="F87" i="29"/>
  <c r="I87" i="29"/>
  <c r="H87" i="29"/>
  <c r="E87" i="29"/>
  <c r="D87" i="29"/>
  <c r="G87" i="29"/>
  <c r="C87" i="29"/>
  <c r="K87" i="29" s="1"/>
  <c r="B88" i="29"/>
  <c r="F74" i="7"/>
  <c r="F67" i="28"/>
  <c r="A71" i="10"/>
  <c r="B71" i="10" s="1"/>
  <c r="A76" i="7"/>
  <c r="B76" i="7" s="1"/>
  <c r="A69" i="28"/>
  <c r="J87" i="29" l="1"/>
  <c r="L87" i="29" s="1"/>
  <c r="E88" i="29"/>
  <c r="F88" i="29"/>
  <c r="I88" i="29"/>
  <c r="H88" i="29"/>
  <c r="D88" i="29"/>
  <c r="G88" i="29"/>
  <c r="C88" i="29"/>
  <c r="K88" i="29" s="1"/>
  <c r="B89" i="29"/>
  <c r="F68" i="28"/>
  <c r="A77" i="7"/>
  <c r="B77" i="7" s="1"/>
  <c r="A70" i="28"/>
  <c r="F75" i="7"/>
  <c r="A72" i="10"/>
  <c r="B72" i="10" s="1"/>
  <c r="J88" i="29" l="1"/>
  <c r="L88" i="29" s="1"/>
  <c r="F89" i="29"/>
  <c r="I89" i="29"/>
  <c r="H89" i="29"/>
  <c r="E89" i="29"/>
  <c r="G89" i="29"/>
  <c r="D89" i="29"/>
  <c r="B90" i="29"/>
  <c r="C89" i="29"/>
  <c r="K89" i="29" s="1"/>
  <c r="F76" i="7"/>
  <c r="F69" i="28"/>
  <c r="A78" i="7"/>
  <c r="B78" i="7" s="1"/>
  <c r="A73" i="10"/>
  <c r="B73" i="10" s="1"/>
  <c r="A71" i="28"/>
  <c r="J89" i="29" l="1"/>
  <c r="L89" i="29" s="1"/>
  <c r="I90" i="29"/>
  <c r="G90" i="29"/>
  <c r="D90" i="29"/>
  <c r="H90" i="29"/>
  <c r="E90" i="29"/>
  <c r="F90" i="29"/>
  <c r="B91" i="29"/>
  <c r="C90" i="29"/>
  <c r="K90" i="29" s="1"/>
  <c r="F77" i="7"/>
  <c r="A72" i="28"/>
  <c r="A74" i="10"/>
  <c r="B74" i="10" s="1"/>
  <c r="F70" i="28"/>
  <c r="A79" i="7"/>
  <c r="B79" i="7" s="1"/>
  <c r="J90" i="29" l="1"/>
  <c r="L90" i="29" s="1"/>
  <c r="I91" i="29"/>
  <c r="H91" i="29"/>
  <c r="D91" i="29"/>
  <c r="F91" i="29"/>
  <c r="G91" i="29"/>
  <c r="E91" i="29"/>
  <c r="C91" i="29"/>
  <c r="K91" i="29" s="1"/>
  <c r="B92" i="29"/>
  <c r="F78" i="7"/>
  <c r="A80" i="7"/>
  <c r="B80" i="7" s="1"/>
  <c r="A75" i="10"/>
  <c r="B75" i="10" s="1"/>
  <c r="A73" i="28"/>
  <c r="F71" i="28"/>
  <c r="J91" i="29" l="1"/>
  <c r="L91" i="29" s="1"/>
  <c r="I92" i="29"/>
  <c r="E92" i="29"/>
  <c r="F92" i="29"/>
  <c r="D92" i="29"/>
  <c r="H92" i="29"/>
  <c r="G92" i="29"/>
  <c r="C92" i="29"/>
  <c r="K92" i="29" s="1"/>
  <c r="B93" i="29"/>
  <c r="F79" i="7"/>
  <c r="A74" i="28"/>
  <c r="F72" i="28"/>
  <c r="A76" i="10"/>
  <c r="B76" i="10" s="1"/>
  <c r="A81" i="7"/>
  <c r="B81" i="7" s="1"/>
  <c r="J92" i="29" l="1"/>
  <c r="L92" i="29" s="1"/>
  <c r="I93" i="29"/>
  <c r="F93" i="29"/>
  <c r="G93" i="29"/>
  <c r="H93" i="29"/>
  <c r="E93" i="29"/>
  <c r="D93" i="29"/>
  <c r="B94" i="29"/>
  <c r="C93" i="29"/>
  <c r="K93" i="29" s="1"/>
  <c r="F73" i="28"/>
  <c r="F80" i="7"/>
  <c r="A82" i="7"/>
  <c r="B82" i="7" s="1"/>
  <c r="A77" i="10"/>
  <c r="B77" i="10" s="1"/>
  <c r="A75" i="28"/>
  <c r="J93" i="29" l="1"/>
  <c r="L93" i="29" s="1"/>
  <c r="I94" i="29"/>
  <c r="G94" i="29"/>
  <c r="E94" i="29"/>
  <c r="D94" i="29"/>
  <c r="H94" i="29"/>
  <c r="F94" i="29"/>
  <c r="B95" i="29"/>
  <c r="C94" i="29"/>
  <c r="K94" i="29" s="1"/>
  <c r="F74" i="28"/>
  <c r="F81" i="7"/>
  <c r="A76" i="28"/>
  <c r="A78" i="10"/>
  <c r="B78" i="10" s="1"/>
  <c r="A83" i="7"/>
  <c r="B83" i="7" s="1"/>
  <c r="J94" i="29" l="1"/>
  <c r="L94" i="29" s="1"/>
  <c r="I95" i="29"/>
  <c r="H95" i="29"/>
  <c r="E95" i="29"/>
  <c r="D95" i="29"/>
  <c r="G95" i="29"/>
  <c r="F95" i="29"/>
  <c r="C95" i="29"/>
  <c r="K95" i="29" s="1"/>
  <c r="B96" i="29"/>
  <c r="F82" i="7"/>
  <c r="F75" i="28"/>
  <c r="F83" i="7"/>
  <c r="A84" i="7"/>
  <c r="B84" i="7" s="1"/>
  <c r="A79" i="10"/>
  <c r="B79" i="10" s="1"/>
  <c r="A77" i="28"/>
  <c r="J95" i="29" l="1"/>
  <c r="L95" i="29" s="1"/>
  <c r="I96" i="29"/>
  <c r="E96" i="29"/>
  <c r="F96" i="29"/>
  <c r="G96" i="29"/>
  <c r="D96" i="29"/>
  <c r="H96" i="29"/>
  <c r="C96" i="29"/>
  <c r="K96" i="29" s="1"/>
  <c r="B97" i="29"/>
  <c r="F76" i="28"/>
  <c r="A78" i="28"/>
  <c r="A80" i="10"/>
  <c r="B80" i="10" s="1"/>
  <c r="A85" i="7"/>
  <c r="B85" i="7" s="1"/>
  <c r="J96" i="29" l="1"/>
  <c r="L96" i="29" s="1"/>
  <c r="I97" i="29"/>
  <c r="F97" i="29"/>
  <c r="G97" i="29"/>
  <c r="E97" i="29"/>
  <c r="H97" i="29"/>
  <c r="D97" i="29"/>
  <c r="B98" i="29"/>
  <c r="C97" i="29"/>
  <c r="K97" i="29" s="1"/>
  <c r="F77" i="28"/>
  <c r="F84" i="7"/>
  <c r="A79" i="28"/>
  <c r="A86" i="7"/>
  <c r="B86" i="7" s="1"/>
  <c r="A81" i="10"/>
  <c r="B81" i="10" s="1"/>
  <c r="J97" i="29" l="1"/>
  <c r="L97" i="29" s="1"/>
  <c r="I98" i="29"/>
  <c r="G98" i="29"/>
  <c r="D98" i="29"/>
  <c r="H98" i="29"/>
  <c r="E98" i="29"/>
  <c r="F98" i="29"/>
  <c r="C98" i="29"/>
  <c r="K98" i="29" s="1"/>
  <c r="B99" i="29"/>
  <c r="F78" i="28"/>
  <c r="F64" i="7"/>
  <c r="F60" i="7"/>
  <c r="F56" i="7"/>
  <c r="F52" i="7"/>
  <c r="F50" i="7"/>
  <c r="F48" i="7"/>
  <c r="F46" i="7"/>
  <c r="F40" i="7"/>
  <c r="F36" i="7"/>
  <c r="F34" i="7"/>
  <c r="F65" i="7"/>
  <c r="F63" i="7"/>
  <c r="F59" i="7"/>
  <c r="F55" i="7"/>
  <c r="F53" i="7"/>
  <c r="F47" i="7"/>
  <c r="F43" i="7"/>
  <c r="F33" i="7"/>
  <c r="F85" i="7"/>
  <c r="F66" i="7"/>
  <c r="F62" i="7"/>
  <c r="F58" i="7"/>
  <c r="F54" i="7"/>
  <c r="F44" i="7"/>
  <c r="F42" i="7"/>
  <c r="F38" i="7"/>
  <c r="A82" i="10"/>
  <c r="B82" i="10" s="1"/>
  <c r="A87" i="7"/>
  <c r="B87" i="7" s="1"/>
  <c r="A80" i="28"/>
  <c r="F67" i="7"/>
  <c r="F61" i="7"/>
  <c r="F57" i="7"/>
  <c r="F51" i="7"/>
  <c r="F49" i="7"/>
  <c r="F45" i="7"/>
  <c r="F41" i="7"/>
  <c r="F39" i="7"/>
  <c r="F37" i="7"/>
  <c r="F35" i="7"/>
  <c r="J98" i="29" l="1"/>
  <c r="L98" i="29" s="1"/>
  <c r="I99" i="29"/>
  <c r="H99" i="29"/>
  <c r="E99" i="29"/>
  <c r="D99" i="29"/>
  <c r="F99" i="29"/>
  <c r="G99" i="29"/>
  <c r="C99" i="29"/>
  <c r="K99" i="29" s="1"/>
  <c r="B100" i="29"/>
  <c r="F79" i="28"/>
  <c r="F86" i="7"/>
  <c r="A83" i="10"/>
  <c r="B83" i="10" s="1"/>
  <c r="F32" i="7"/>
  <c r="E7" i="7" s="1"/>
  <c r="A88" i="7"/>
  <c r="B88" i="7" s="1"/>
  <c r="A81" i="28"/>
  <c r="J99" i="29" l="1"/>
  <c r="L99" i="29" s="1"/>
  <c r="I100" i="29"/>
  <c r="E100" i="29"/>
  <c r="F100" i="29"/>
  <c r="H100" i="29"/>
  <c r="G100" i="29"/>
  <c r="D100" i="29"/>
  <c r="C100" i="29"/>
  <c r="K100" i="29" s="1"/>
  <c r="B101" i="29"/>
  <c r="F80" i="28"/>
  <c r="A82" i="28"/>
  <c r="A89" i="7"/>
  <c r="B89" i="7" s="1"/>
  <c r="A84" i="10"/>
  <c r="B84" i="10" s="1"/>
  <c r="F87" i="7"/>
  <c r="J100" i="29" l="1"/>
  <c r="L100" i="29" s="1"/>
  <c r="I101" i="29"/>
  <c r="F101" i="29"/>
  <c r="G101" i="29"/>
  <c r="E101" i="29"/>
  <c r="H101" i="29"/>
  <c r="D101" i="29"/>
  <c r="B102" i="29"/>
  <c r="C101" i="29"/>
  <c r="K101" i="29" s="1"/>
  <c r="F83" i="10"/>
  <c r="F81" i="28"/>
  <c r="F88" i="7"/>
  <c r="A83" i="28"/>
  <c r="A85" i="10"/>
  <c r="B85" i="10" s="1"/>
  <c r="A90" i="7"/>
  <c r="B90" i="7" s="1"/>
  <c r="I102" i="29" l="1"/>
  <c r="G102" i="29"/>
  <c r="D102" i="29"/>
  <c r="H102" i="29"/>
  <c r="E102" i="29"/>
  <c r="F102" i="29"/>
  <c r="B103" i="29"/>
  <c r="C102" i="29"/>
  <c r="K102" i="29" s="1"/>
  <c r="J101" i="29"/>
  <c r="L101" i="29" s="1"/>
  <c r="F84" i="10"/>
  <c r="F89" i="7"/>
  <c r="A86" i="10"/>
  <c r="B86" i="10" s="1"/>
  <c r="A84" i="28"/>
  <c r="A91" i="7"/>
  <c r="B91" i="7" s="1"/>
  <c r="F82" i="28"/>
  <c r="E7" i="28" s="1"/>
  <c r="J102" i="29" l="1"/>
  <c r="L102" i="29" s="1"/>
  <c r="I103" i="29"/>
  <c r="H103" i="29"/>
  <c r="D103" i="29"/>
  <c r="F103" i="29"/>
  <c r="G103" i="29"/>
  <c r="E103" i="29"/>
  <c r="C103" i="29"/>
  <c r="K103" i="29" s="1"/>
  <c r="B104" i="29"/>
  <c r="A92" i="7"/>
  <c r="B92" i="7" s="1"/>
  <c r="F90" i="7"/>
  <c r="A87" i="10"/>
  <c r="B87" i="10" s="1"/>
  <c r="A85" i="28"/>
  <c r="F83" i="28"/>
  <c r="F85" i="10"/>
  <c r="J103" i="29" l="1"/>
  <c r="L103" i="29" s="1"/>
  <c r="I104" i="29"/>
  <c r="E104" i="29"/>
  <c r="F104" i="29"/>
  <c r="G104" i="29"/>
  <c r="D104" i="29"/>
  <c r="H104" i="29"/>
  <c r="C104" i="29"/>
  <c r="K104" i="29" s="1"/>
  <c r="B105" i="29"/>
  <c r="F84" i="28"/>
  <c r="F91" i="7"/>
  <c r="F86" i="10"/>
  <c r="A86" i="28"/>
  <c r="A93" i="7"/>
  <c r="B93" i="7" s="1"/>
  <c r="A88" i="10"/>
  <c r="B88" i="10" s="1"/>
  <c r="I105" i="29" l="1"/>
  <c r="F105" i="29"/>
  <c r="E105" i="29"/>
  <c r="G105" i="29"/>
  <c r="D105" i="29"/>
  <c r="H105" i="29"/>
  <c r="B106" i="29"/>
  <c r="C105" i="29"/>
  <c r="K105" i="29" s="1"/>
  <c r="J104" i="29"/>
  <c r="L104" i="29" s="1"/>
  <c r="F92" i="7"/>
  <c r="F85" i="28"/>
  <c r="A94" i="7"/>
  <c r="B94" i="7" s="1"/>
  <c r="A87" i="28"/>
  <c r="F87" i="10"/>
  <c r="A89" i="10"/>
  <c r="B89" i="10" s="1"/>
  <c r="I106" i="29" l="1"/>
  <c r="G106" i="29"/>
  <c r="D106" i="29"/>
  <c r="H106" i="29"/>
  <c r="E106" i="29"/>
  <c r="F106" i="29"/>
  <c r="B107" i="29"/>
  <c r="C106" i="29"/>
  <c r="K106" i="29" s="1"/>
  <c r="J105" i="29"/>
  <c r="L105" i="29" s="1"/>
  <c r="F88" i="10"/>
  <c r="A90" i="10"/>
  <c r="B90" i="10" s="1"/>
  <c r="A88" i="28"/>
  <c r="F93" i="7"/>
  <c r="F86" i="28"/>
  <c r="A95" i="7"/>
  <c r="B95" i="7" s="1"/>
  <c r="J106" i="29" l="1"/>
  <c r="L106" i="29" s="1"/>
  <c r="I107" i="29"/>
  <c r="H107" i="29"/>
  <c r="D107" i="29"/>
  <c r="F107" i="29"/>
  <c r="E107" i="29"/>
  <c r="G107" i="29"/>
  <c r="B108" i="29"/>
  <c r="C107" i="29"/>
  <c r="K107" i="29" s="1"/>
  <c r="F94" i="7"/>
  <c r="F87" i="28"/>
  <c r="A96" i="7"/>
  <c r="B96" i="7" s="1"/>
  <c r="F89" i="10"/>
  <c r="A89" i="28"/>
  <c r="A91" i="10"/>
  <c r="B91" i="10" s="1"/>
  <c r="J107" i="29" l="1"/>
  <c r="L107" i="29" s="1"/>
  <c r="I108" i="29"/>
  <c r="F108" i="29"/>
  <c r="G108" i="29"/>
  <c r="D108" i="29"/>
  <c r="H108" i="29"/>
  <c r="E108" i="29"/>
  <c r="C108" i="29"/>
  <c r="K108" i="29" s="1"/>
  <c r="B109" i="29"/>
  <c r="F88" i="28"/>
  <c r="F90" i="10"/>
  <c r="F95" i="7"/>
  <c r="A92" i="10"/>
  <c r="B92" i="10" s="1"/>
  <c r="A90" i="28"/>
  <c r="A97" i="7"/>
  <c r="B97" i="7" s="1"/>
  <c r="J108" i="29" l="1"/>
  <c r="L108" i="29" s="1"/>
  <c r="I109" i="29"/>
  <c r="F109" i="29"/>
  <c r="E109" i="29"/>
  <c r="G109" i="29"/>
  <c r="H109" i="29"/>
  <c r="D109" i="29"/>
  <c r="B110" i="29"/>
  <c r="C109" i="29"/>
  <c r="K109" i="29" s="1"/>
  <c r="F91" i="10"/>
  <c r="F89" i="28"/>
  <c r="F96" i="7"/>
  <c r="A98" i="7"/>
  <c r="B98" i="7" s="1"/>
  <c r="A91" i="28"/>
  <c r="A93" i="10"/>
  <c r="B93" i="10" s="1"/>
  <c r="I110" i="29" l="1"/>
  <c r="G110" i="29"/>
  <c r="D110" i="29"/>
  <c r="H110" i="29"/>
  <c r="E110" i="29"/>
  <c r="F110" i="29"/>
  <c r="B111" i="29"/>
  <c r="C110" i="29"/>
  <c r="K110" i="29" s="1"/>
  <c r="J109" i="29"/>
  <c r="L109" i="29" s="1"/>
  <c r="F92" i="10"/>
  <c r="A94" i="10"/>
  <c r="B94" i="10" s="1"/>
  <c r="A92" i="28"/>
  <c r="F90" i="28"/>
  <c r="F97" i="7"/>
  <c r="A99" i="7"/>
  <c r="B99" i="7" s="1"/>
  <c r="J110" i="29" l="1"/>
  <c r="L110" i="29" s="1"/>
  <c r="I111" i="29"/>
  <c r="H111" i="29"/>
  <c r="D111" i="29"/>
  <c r="G111" i="29"/>
  <c r="F111" i="29"/>
  <c r="E111" i="29"/>
  <c r="C111" i="29"/>
  <c r="K111" i="29" s="1"/>
  <c r="B112" i="29"/>
  <c r="F91" i="28"/>
  <c r="F93" i="10"/>
  <c r="F98" i="7"/>
  <c r="A93" i="28"/>
  <c r="A95" i="10"/>
  <c r="B95" i="10" s="1"/>
  <c r="A100" i="7"/>
  <c r="B100" i="7" s="1"/>
  <c r="J111" i="29" l="1"/>
  <c r="L111" i="29" s="1"/>
  <c r="I112" i="29"/>
  <c r="F112" i="29"/>
  <c r="G112" i="29"/>
  <c r="D112" i="29"/>
  <c r="E112" i="29"/>
  <c r="H112" i="29"/>
  <c r="C112" i="29"/>
  <c r="K112" i="29" s="1"/>
  <c r="B113" i="29"/>
  <c r="F92" i="28"/>
  <c r="F99" i="7"/>
  <c r="A94" i="28"/>
  <c r="A101" i="7"/>
  <c r="B101" i="7" s="1"/>
  <c r="F94" i="10"/>
  <c r="A96" i="10"/>
  <c r="B96" i="10" s="1"/>
  <c r="J112" i="29" l="1"/>
  <c r="L112" i="29" s="1"/>
  <c r="I113" i="29"/>
  <c r="F113" i="29"/>
  <c r="E113" i="29"/>
  <c r="G113" i="29"/>
  <c r="H113" i="29"/>
  <c r="D113" i="29"/>
  <c r="B114" i="29"/>
  <c r="C113" i="29"/>
  <c r="K113" i="29" s="1"/>
  <c r="F93" i="28"/>
  <c r="F100" i="7"/>
  <c r="A97" i="10"/>
  <c r="B97" i="10" s="1"/>
  <c r="A102" i="7"/>
  <c r="B102" i="7" s="1"/>
  <c r="A95" i="28"/>
  <c r="F95" i="10"/>
  <c r="I114" i="29" l="1"/>
  <c r="G114" i="29"/>
  <c r="D114" i="29"/>
  <c r="H114" i="29"/>
  <c r="E114" i="29"/>
  <c r="F114" i="29"/>
  <c r="B115" i="29"/>
  <c r="C114" i="29"/>
  <c r="K114" i="29" s="1"/>
  <c r="J113" i="29"/>
  <c r="L113" i="29" s="1"/>
  <c r="F96" i="10"/>
  <c r="F94" i="28"/>
  <c r="A98" i="10"/>
  <c r="B98" i="10" s="1"/>
  <c r="A96" i="28"/>
  <c r="A103" i="7"/>
  <c r="B103" i="7" s="1"/>
  <c r="F101" i="7"/>
  <c r="J114" i="29" l="1"/>
  <c r="L114" i="29" s="1"/>
  <c r="I115" i="29"/>
  <c r="H115" i="29"/>
  <c r="D115" i="29"/>
  <c r="F115" i="29"/>
  <c r="E115" i="29"/>
  <c r="G115" i="29"/>
  <c r="C115" i="29"/>
  <c r="K115" i="29" s="1"/>
  <c r="B116" i="29"/>
  <c r="F97" i="10"/>
  <c r="F102" i="7"/>
  <c r="A97" i="28"/>
  <c r="F95" i="28"/>
  <c r="A104" i="7"/>
  <c r="B104" i="7" s="1"/>
  <c r="A99" i="10"/>
  <c r="B99" i="10" s="1"/>
  <c r="J115" i="29" l="1"/>
  <c r="L115" i="29" s="1"/>
  <c r="I116" i="29"/>
  <c r="F116" i="29"/>
  <c r="E116" i="29"/>
  <c r="H116" i="29"/>
  <c r="G116" i="29"/>
  <c r="D116" i="29"/>
  <c r="C116" i="29"/>
  <c r="K116" i="29" s="1"/>
  <c r="B117" i="29"/>
  <c r="F103" i="7"/>
  <c r="F98" i="10"/>
  <c r="F96" i="28"/>
  <c r="A105" i="7"/>
  <c r="B105" i="7" s="1"/>
  <c r="A98" i="28"/>
  <c r="A100" i="10"/>
  <c r="B100" i="10" s="1"/>
  <c r="I117" i="29" l="1"/>
  <c r="F117" i="29"/>
  <c r="E117" i="29"/>
  <c r="G117" i="29"/>
  <c r="H117" i="29"/>
  <c r="D117" i="29"/>
  <c r="B118" i="29"/>
  <c r="C117" i="29"/>
  <c r="K117" i="29" s="1"/>
  <c r="J116" i="29"/>
  <c r="L116" i="29" s="1"/>
  <c r="F99" i="10"/>
  <c r="F97" i="28"/>
  <c r="A101" i="10"/>
  <c r="B101" i="10" s="1"/>
  <c r="A99" i="28"/>
  <c r="F104" i="7"/>
  <c r="A106" i="7"/>
  <c r="B106" i="7" s="1"/>
  <c r="I118" i="29" l="1"/>
  <c r="G118" i="29"/>
  <c r="D118" i="29"/>
  <c r="H118" i="29"/>
  <c r="E118" i="29"/>
  <c r="F118" i="29"/>
  <c r="B119" i="29"/>
  <c r="C118" i="29"/>
  <c r="K118" i="29" s="1"/>
  <c r="J117" i="29"/>
  <c r="L117" i="29" s="1"/>
  <c r="F100" i="10"/>
  <c r="A107" i="7"/>
  <c r="B107" i="7" s="1"/>
  <c r="F98" i="28"/>
  <c r="A100" i="28"/>
  <c r="F105" i="7"/>
  <c r="A102" i="10"/>
  <c r="B102" i="10" s="1"/>
  <c r="J118" i="29" l="1"/>
  <c r="L118" i="29" s="1"/>
  <c r="I119" i="29"/>
  <c r="H119" i="29"/>
  <c r="D119" i="29"/>
  <c r="E119" i="29"/>
  <c r="G119" i="29"/>
  <c r="F119" i="29"/>
  <c r="C119" i="29"/>
  <c r="K119" i="29" s="1"/>
  <c r="B120" i="29"/>
  <c r="F99" i="28"/>
  <c r="A101" i="28"/>
  <c r="F101" i="10"/>
  <c r="F106" i="7"/>
  <c r="A103" i="10"/>
  <c r="B103" i="10" s="1"/>
  <c r="A108" i="7"/>
  <c r="B108" i="7" s="1"/>
  <c r="J119" i="29" l="1"/>
  <c r="L119" i="29" s="1"/>
  <c r="I120" i="29"/>
  <c r="F120" i="29"/>
  <c r="G120" i="29"/>
  <c r="D120" i="29"/>
  <c r="E120" i="29"/>
  <c r="H120" i="29"/>
  <c r="C120" i="29"/>
  <c r="K120" i="29" s="1"/>
  <c r="B121" i="29"/>
  <c r="F107" i="7"/>
  <c r="F102" i="10"/>
  <c r="F100" i="28"/>
  <c r="A102" i="28"/>
  <c r="F101" i="28"/>
  <c r="A109" i="7"/>
  <c r="B109" i="7" s="1"/>
  <c r="A104" i="10"/>
  <c r="B104" i="10" s="1"/>
  <c r="J120" i="29" l="1"/>
  <c r="L120" i="29" s="1"/>
  <c r="I121" i="29"/>
  <c r="F121" i="29"/>
  <c r="E121" i="29"/>
  <c r="G121" i="29"/>
  <c r="D121" i="29"/>
  <c r="H121" i="29"/>
  <c r="B122" i="29"/>
  <c r="C121" i="29"/>
  <c r="K121" i="29" s="1"/>
  <c r="F103" i="10"/>
  <c r="F108" i="7"/>
  <c r="A103" i="28"/>
  <c r="A105" i="10"/>
  <c r="B105" i="10" s="1"/>
  <c r="A110" i="7"/>
  <c r="B110" i="7" s="1"/>
  <c r="I122" i="29" l="1"/>
  <c r="G122" i="29"/>
  <c r="D122" i="29"/>
  <c r="H122" i="29"/>
  <c r="E122" i="29"/>
  <c r="F122" i="29"/>
  <c r="B123" i="29"/>
  <c r="C122" i="29"/>
  <c r="K122" i="29" s="1"/>
  <c r="J121" i="29"/>
  <c r="L121" i="29" s="1"/>
  <c r="F109" i="7"/>
  <c r="F104" i="10"/>
  <c r="F102" i="28"/>
  <c r="A111" i="7"/>
  <c r="B111" i="7" s="1"/>
  <c r="A106" i="10"/>
  <c r="B106" i="10" s="1"/>
  <c r="A104" i="28"/>
  <c r="J122" i="29" l="1"/>
  <c r="L122" i="29" s="1"/>
  <c r="I123" i="29"/>
  <c r="H123" i="29"/>
  <c r="D123" i="29"/>
  <c r="F123" i="29"/>
  <c r="E123" i="29"/>
  <c r="G123" i="29"/>
  <c r="C123" i="29"/>
  <c r="K123" i="29" s="1"/>
  <c r="B124" i="29"/>
  <c r="F103" i="28"/>
  <c r="F105" i="10"/>
  <c r="A105" i="28"/>
  <c r="A107" i="10"/>
  <c r="B107" i="10" s="1"/>
  <c r="F110" i="7"/>
  <c r="A112" i="7"/>
  <c r="B112" i="7" s="1"/>
  <c r="J123" i="29" l="1"/>
  <c r="L123" i="29" s="1"/>
  <c r="I124" i="29"/>
  <c r="F124" i="29"/>
  <c r="D124" i="29"/>
  <c r="H124" i="29"/>
  <c r="E124" i="29"/>
  <c r="G124" i="29"/>
  <c r="C124" i="29"/>
  <c r="K124" i="29" s="1"/>
  <c r="B125" i="29"/>
  <c r="F104" i="28"/>
  <c r="F111" i="7"/>
  <c r="A106" i="28"/>
  <c r="A113" i="7"/>
  <c r="B113" i="7" s="1"/>
  <c r="F106" i="10"/>
  <c r="A108" i="10"/>
  <c r="B108" i="10" s="1"/>
  <c r="J124" i="29" l="1"/>
  <c r="L124" i="29" s="1"/>
  <c r="I125" i="29"/>
  <c r="F125" i="29"/>
  <c r="E125" i="29"/>
  <c r="G125" i="29"/>
  <c r="H125" i="29"/>
  <c r="D125" i="29"/>
  <c r="B126" i="29"/>
  <c r="C125" i="29"/>
  <c r="K125" i="29" s="1"/>
  <c r="F107" i="10"/>
  <c r="A109" i="10"/>
  <c r="B109" i="10" s="1"/>
  <c r="F112" i="7"/>
  <c r="F105" i="28"/>
  <c r="A114" i="7"/>
  <c r="B114" i="7" s="1"/>
  <c r="A107" i="28"/>
  <c r="J125" i="29" l="1"/>
  <c r="L125" i="29" s="1"/>
  <c r="I126" i="29"/>
  <c r="G126" i="29"/>
  <c r="D126" i="29"/>
  <c r="H126" i="29"/>
  <c r="E126" i="29"/>
  <c r="F126" i="29"/>
  <c r="B127" i="29"/>
  <c r="C126" i="29"/>
  <c r="K126" i="29" s="1"/>
  <c r="F106" i="28"/>
  <c r="A108" i="28"/>
  <c r="F113" i="7"/>
  <c r="A110" i="10"/>
  <c r="B110" i="10" s="1"/>
  <c r="A115" i="7"/>
  <c r="B115" i="7" s="1"/>
  <c r="F108" i="10"/>
  <c r="J126" i="29" l="1"/>
  <c r="L126" i="29" s="1"/>
  <c r="I127" i="29"/>
  <c r="H127" i="29"/>
  <c r="D127" i="29"/>
  <c r="F127" i="29"/>
  <c r="G127" i="29"/>
  <c r="E127" i="29"/>
  <c r="C127" i="29"/>
  <c r="K127" i="29" s="1"/>
  <c r="B128" i="29"/>
  <c r="F114" i="7"/>
  <c r="F109" i="10"/>
  <c r="F107" i="28"/>
  <c r="A111" i="10"/>
  <c r="B111" i="10" s="1"/>
  <c r="A116" i="7"/>
  <c r="B116" i="7" s="1"/>
  <c r="A109" i="28"/>
  <c r="J127" i="29" l="1"/>
  <c r="L127" i="29" s="1"/>
  <c r="I128" i="29"/>
  <c r="F128" i="29"/>
  <c r="G128" i="29"/>
  <c r="D128" i="29"/>
  <c r="E128" i="29"/>
  <c r="H128" i="29"/>
  <c r="C128" i="29"/>
  <c r="K128" i="29" s="1"/>
  <c r="B129" i="29"/>
  <c r="F115" i="7"/>
  <c r="F110" i="10"/>
  <c r="A110" i="28"/>
  <c r="A117" i="7"/>
  <c r="B117" i="7" s="1"/>
  <c r="F108" i="28"/>
  <c r="A112" i="10"/>
  <c r="B112" i="10" s="1"/>
  <c r="J128" i="29" l="1"/>
  <c r="L128" i="29" s="1"/>
  <c r="I129" i="29"/>
  <c r="F129" i="29"/>
  <c r="E129" i="29"/>
  <c r="G129" i="29"/>
  <c r="D129" i="29"/>
  <c r="H129" i="29"/>
  <c r="B130" i="29"/>
  <c r="C129" i="29"/>
  <c r="K129" i="29" s="1"/>
  <c r="F116" i="7"/>
  <c r="F111" i="10"/>
  <c r="A113" i="10"/>
  <c r="B113" i="10" s="1"/>
  <c r="F109" i="28"/>
  <c r="A111" i="28"/>
  <c r="A118" i="7"/>
  <c r="B118" i="7" s="1"/>
  <c r="I130" i="29" l="1"/>
  <c r="G130" i="29"/>
  <c r="H130" i="29"/>
  <c r="E130" i="29"/>
  <c r="F130" i="29"/>
  <c r="D130" i="29"/>
  <c r="B131" i="29"/>
  <c r="C130" i="29"/>
  <c r="K130" i="29" s="1"/>
  <c r="J129" i="29"/>
  <c r="L129" i="29" s="1"/>
  <c r="F110" i="28"/>
  <c r="F117" i="7"/>
  <c r="A112" i="28"/>
  <c r="A114" i="10"/>
  <c r="B114" i="10" s="1"/>
  <c r="A119" i="7"/>
  <c r="B119" i="7" s="1"/>
  <c r="F112" i="10"/>
  <c r="I131" i="29" l="1"/>
  <c r="H131" i="29"/>
  <c r="F131" i="29"/>
  <c r="E131" i="29"/>
  <c r="D131" i="29"/>
  <c r="G131" i="29"/>
  <c r="C131" i="29"/>
  <c r="K131" i="29" s="1"/>
  <c r="B132" i="29"/>
  <c r="J130" i="29"/>
  <c r="L130" i="29" s="1"/>
  <c r="F111" i="28"/>
  <c r="A120" i="7"/>
  <c r="B120" i="7" s="1"/>
  <c r="F113" i="10"/>
  <c r="A113" i="28"/>
  <c r="F118" i="7"/>
  <c r="A115" i="10"/>
  <c r="B115" i="10" s="1"/>
  <c r="J131" i="29" l="1"/>
  <c r="L131" i="29" s="1"/>
  <c r="I132" i="29"/>
  <c r="F132" i="29"/>
  <c r="D132" i="29"/>
  <c r="E132" i="29"/>
  <c r="H132" i="29"/>
  <c r="G132" i="29"/>
  <c r="C132" i="29"/>
  <c r="K132" i="29" s="1"/>
  <c r="B133" i="29"/>
  <c r="F119" i="7"/>
  <c r="F112" i="28"/>
  <c r="F114" i="10"/>
  <c r="A116" i="10"/>
  <c r="B116" i="10" s="1"/>
  <c r="A121" i="7"/>
  <c r="B121" i="7" s="1"/>
  <c r="A114" i="28"/>
  <c r="J132" i="29" l="1"/>
  <c r="L132" i="29" s="1"/>
  <c r="I133" i="29"/>
  <c r="F133" i="29"/>
  <c r="E133" i="29"/>
  <c r="G133" i="29"/>
  <c r="H133" i="29"/>
  <c r="D133" i="29"/>
  <c r="B134" i="29"/>
  <c r="C133" i="29"/>
  <c r="K133" i="29" s="1"/>
  <c r="F120" i="7"/>
  <c r="F115" i="10"/>
  <c r="A122" i="7"/>
  <c r="B122" i="7" s="1"/>
  <c r="F113" i="28"/>
  <c r="A115" i="28"/>
  <c r="A117" i="10"/>
  <c r="B117" i="10" s="1"/>
  <c r="J133" i="29" l="1"/>
  <c r="L133" i="29" s="1"/>
  <c r="I134" i="29"/>
  <c r="G134" i="29"/>
  <c r="H134" i="29"/>
  <c r="E134" i="29"/>
  <c r="F134" i="29"/>
  <c r="D134" i="29"/>
  <c r="B135" i="29"/>
  <c r="C134" i="29"/>
  <c r="K134" i="29" s="1"/>
  <c r="F121" i="7"/>
  <c r="A123" i="7"/>
  <c r="B123" i="7" s="1"/>
  <c r="A116" i="28"/>
  <c r="A118" i="10"/>
  <c r="B118" i="10" s="1"/>
  <c r="F116" i="10"/>
  <c r="F114" i="28"/>
  <c r="I135" i="29" l="1"/>
  <c r="H135" i="29"/>
  <c r="F135" i="29"/>
  <c r="E135" i="29"/>
  <c r="G135" i="29"/>
  <c r="D135" i="29"/>
  <c r="C135" i="29"/>
  <c r="K135" i="29" s="1"/>
  <c r="B136" i="29"/>
  <c r="J134" i="29"/>
  <c r="L134" i="29" s="1"/>
  <c r="F122" i="7"/>
  <c r="A124" i="7"/>
  <c r="B124" i="7" s="1"/>
  <c r="A117" i="28"/>
  <c r="F117" i="10"/>
  <c r="A119" i="10"/>
  <c r="B119" i="10" s="1"/>
  <c r="F115" i="28"/>
  <c r="I136" i="29" l="1"/>
  <c r="F136" i="29"/>
  <c r="G136" i="29"/>
  <c r="D136" i="29"/>
  <c r="E136" i="29"/>
  <c r="H136" i="29"/>
  <c r="C136" i="29"/>
  <c r="K136" i="29" s="1"/>
  <c r="B137" i="29"/>
  <c r="J135" i="29"/>
  <c r="L135" i="29" s="1"/>
  <c r="F123" i="7"/>
  <c r="F116" i="28"/>
  <c r="A118" i="28"/>
  <c r="A120" i="10"/>
  <c r="B120" i="10" s="1"/>
  <c r="F118" i="10"/>
  <c r="A125" i="7"/>
  <c r="B125" i="7" s="1"/>
  <c r="J136" i="29" l="1"/>
  <c r="L136" i="29" s="1"/>
  <c r="I137" i="29"/>
  <c r="F137" i="29"/>
  <c r="E137" i="29"/>
  <c r="G137" i="29"/>
  <c r="D137" i="29"/>
  <c r="H137" i="29"/>
  <c r="B138" i="29"/>
  <c r="C137" i="29"/>
  <c r="K137" i="29" s="1"/>
  <c r="F117" i="28"/>
  <c r="F124" i="7"/>
  <c r="A121" i="10"/>
  <c r="B121" i="10" s="1"/>
  <c r="A126" i="7"/>
  <c r="B126" i="7" s="1"/>
  <c r="F119" i="10"/>
  <c r="I138" i="29" l="1"/>
  <c r="G138" i="29"/>
  <c r="H138" i="29"/>
  <c r="E138" i="29"/>
  <c r="F138" i="29"/>
  <c r="D138" i="29"/>
  <c r="B139" i="29"/>
  <c r="C138" i="29"/>
  <c r="K138" i="29" s="1"/>
  <c r="J137" i="29"/>
  <c r="L137" i="29" s="1"/>
  <c r="F120" i="10"/>
  <c r="F125" i="7"/>
  <c r="F118" i="28"/>
  <c r="E8" i="28"/>
  <c r="A122" i="10"/>
  <c r="B122" i="10" s="1"/>
  <c r="A127" i="7"/>
  <c r="B127" i="7" s="1"/>
  <c r="J138" i="29" l="1"/>
  <c r="L138" i="29" s="1"/>
  <c r="I139" i="29"/>
  <c r="H139" i="29"/>
  <c r="F139" i="29"/>
  <c r="E139" i="29"/>
  <c r="D139" i="29"/>
  <c r="G139" i="29"/>
  <c r="C139" i="29"/>
  <c r="K139" i="29" s="1"/>
  <c r="B140" i="29"/>
  <c r="F126" i="7"/>
  <c r="F121" i="10"/>
  <c r="A128" i="7"/>
  <c r="B128" i="7" s="1"/>
  <c r="A123" i="10"/>
  <c r="B123" i="10" s="1"/>
  <c r="I140" i="29" l="1"/>
  <c r="F140" i="29"/>
  <c r="D140" i="29"/>
  <c r="G140" i="29"/>
  <c r="H140" i="29"/>
  <c r="E140" i="29"/>
  <c r="C140" i="29"/>
  <c r="K140" i="29" s="1"/>
  <c r="B141" i="29"/>
  <c r="J139" i="29"/>
  <c r="L139" i="29" s="1"/>
  <c r="F122" i="10"/>
  <c r="F127" i="7"/>
  <c r="A124" i="10"/>
  <c r="B124" i="10" s="1"/>
  <c r="I141" i="29" l="1"/>
  <c r="F141" i="29"/>
  <c r="E141" i="29"/>
  <c r="G141" i="29"/>
  <c r="H141" i="29"/>
  <c r="D141" i="29"/>
  <c r="B142" i="29"/>
  <c r="C141" i="29"/>
  <c r="K141" i="29" s="1"/>
  <c r="J140" i="29"/>
  <c r="A125" i="10"/>
  <c r="B125" i="10" s="1"/>
  <c r="F128" i="7"/>
  <c r="E8" i="7"/>
  <c r="F123" i="10"/>
  <c r="L140" i="29" l="1"/>
  <c r="F19" i="29"/>
  <c r="I142" i="29"/>
  <c r="G142" i="29"/>
  <c r="H142" i="29"/>
  <c r="E142" i="29"/>
  <c r="D142" i="29"/>
  <c r="F142" i="29"/>
  <c r="B143" i="29"/>
  <c r="C142" i="29"/>
  <c r="K142" i="29" s="1"/>
  <c r="J141" i="29"/>
  <c r="L141" i="29" s="1"/>
  <c r="F124" i="10"/>
  <c r="A126" i="10"/>
  <c r="B126" i="10" s="1"/>
  <c r="I143" i="29" l="1"/>
  <c r="H143" i="29"/>
  <c r="G143" i="29"/>
  <c r="D143" i="29"/>
  <c r="F143" i="29"/>
  <c r="E143" i="29"/>
  <c r="C143" i="29"/>
  <c r="K143" i="29" s="1"/>
  <c r="B144" i="29"/>
  <c r="J142" i="29"/>
  <c r="L142" i="29" s="1"/>
  <c r="F125" i="10"/>
  <c r="A127" i="10"/>
  <c r="B127" i="10" s="1"/>
  <c r="J143" i="29" l="1"/>
  <c r="L143" i="29" s="1"/>
  <c r="I144" i="29"/>
  <c r="F144" i="29"/>
  <c r="G144" i="29"/>
  <c r="D144" i="29"/>
  <c r="H144" i="29"/>
  <c r="E144" i="29"/>
  <c r="B145" i="29"/>
  <c r="C144" i="29"/>
  <c r="K144" i="29" s="1"/>
  <c r="F126" i="10"/>
  <c r="A128" i="10"/>
  <c r="B128" i="10" s="1"/>
  <c r="I145" i="29" l="1"/>
  <c r="F145" i="29"/>
  <c r="E145" i="29"/>
  <c r="G145" i="29"/>
  <c r="D145" i="29"/>
  <c r="H145" i="29"/>
  <c r="B146" i="29"/>
  <c r="C145" i="29"/>
  <c r="K145" i="29" s="1"/>
  <c r="J144" i="29"/>
  <c r="L144" i="29" s="1"/>
  <c r="F127" i="10"/>
  <c r="A129" i="10"/>
  <c r="B129" i="10" s="1"/>
  <c r="J145" i="29" l="1"/>
  <c r="L145" i="29" s="1"/>
  <c r="I146" i="29"/>
  <c r="G146" i="29"/>
  <c r="H146" i="29"/>
  <c r="E146" i="29"/>
  <c r="F146" i="29"/>
  <c r="D146" i="29"/>
  <c r="B147" i="29"/>
  <c r="C146" i="29"/>
  <c r="K146" i="29" s="1"/>
  <c r="F128" i="10"/>
  <c r="A130" i="10"/>
  <c r="B130" i="10" s="1"/>
  <c r="C147" i="29" l="1"/>
  <c r="K147" i="29" s="1"/>
  <c r="F7" i="29" s="1"/>
  <c r="I147" i="29"/>
  <c r="H147" i="29"/>
  <c r="F147" i="29"/>
  <c r="E147" i="29"/>
  <c r="D147" i="29"/>
  <c r="G147" i="29"/>
  <c r="J146" i="29"/>
  <c r="L146" i="29" s="1"/>
  <c r="F129" i="10"/>
  <c r="J147" i="29" l="1"/>
  <c r="F130" i="10"/>
  <c r="L147" i="29" l="1"/>
  <c r="F25" i="29" s="1"/>
  <c r="F17" i="10"/>
  <c r="F18" i="10" l="1"/>
  <c r="F19" i="10"/>
  <c r="F81" i="10"/>
  <c r="F82" i="10"/>
  <c r="F20" i="10" l="1"/>
  <c r="F75" i="10"/>
  <c r="F80" i="10"/>
  <c r="F67" i="10"/>
  <c r="F66" i="10"/>
  <c r="F55" i="10" l="1"/>
  <c r="F70" i="10"/>
  <c r="F58" i="10"/>
  <c r="F77" i="10"/>
  <c r="F57" i="10"/>
  <c r="F73" i="10"/>
  <c r="F60" i="10"/>
  <c r="F72" i="10"/>
  <c r="F65" i="10"/>
  <c r="F69" i="10"/>
  <c r="F76" i="10"/>
  <c r="F31" i="10"/>
  <c r="F41" i="10"/>
  <c r="F53" i="10"/>
  <c r="F62" i="10"/>
  <c r="F59" i="10"/>
  <c r="F42" i="10"/>
  <c r="F45" i="10"/>
  <c r="F39" i="10"/>
  <c r="F23" i="10"/>
  <c r="F25" i="10"/>
  <c r="F44" i="10"/>
  <c r="F79" i="10"/>
  <c r="F54" i="10"/>
  <c r="F38" i="10"/>
  <c r="F29" i="10"/>
  <c r="F24" i="10"/>
  <c r="F47" i="10"/>
  <c r="F48" i="10"/>
  <c r="F43" i="10"/>
  <c r="F27" i="10"/>
  <c r="F33" i="10"/>
  <c r="F52" i="10"/>
  <c r="F26" i="10"/>
  <c r="F56" i="10"/>
  <c r="F40" i="10"/>
  <c r="F68" i="10"/>
  <c r="F37" i="10"/>
  <c r="F32" i="10"/>
  <c r="F64" i="10"/>
  <c r="F78" i="10"/>
  <c r="F51" i="10"/>
  <c r="F35" i="10"/>
  <c r="F22" i="10"/>
  <c r="F74" i="10"/>
  <c r="F49" i="10"/>
  <c r="F36" i="10"/>
  <c r="F71" i="10"/>
  <c r="F50" i="10"/>
  <c r="F34" i="10"/>
  <c r="F28" i="10"/>
  <c r="F61" i="10"/>
  <c r="F63" i="10"/>
  <c r="F46" i="10"/>
  <c r="F30" i="10"/>
  <c r="F21" i="10" l="1"/>
  <c r="E8" i="10"/>
  <c r="E7" i="10"/>
</calcChain>
</file>

<file path=xl/sharedStrings.xml><?xml version="1.0" encoding="utf-8"?>
<sst xmlns="http://schemas.openxmlformats.org/spreadsheetml/2006/main" count="131" uniqueCount="81">
  <si>
    <t>APR</t>
  </si>
  <si>
    <t>Assumptions</t>
  </si>
  <si>
    <t>Number of Periods</t>
  </si>
  <si>
    <t>Period #</t>
  </si>
  <si>
    <t>Payment Amount</t>
  </si>
  <si>
    <t>Amount borrowed</t>
  </si>
  <si>
    <t>Origination fees</t>
  </si>
  <si>
    <t>Total loan</t>
  </si>
  <si>
    <t>Annual Interest Rate</t>
  </si>
  <si>
    <t>Periodic Interest Rate</t>
  </si>
  <si>
    <t>Interest Only Payments</t>
  </si>
  <si>
    <t>Outputs</t>
  </si>
  <si>
    <t>Monthly payments</t>
  </si>
  <si>
    <t>Numbers in blue are hardcoded and can be changed</t>
  </si>
  <si>
    <t>Total amount paid</t>
  </si>
  <si>
    <t>Total interest + fees paid</t>
  </si>
  <si>
    <t>Interest only monthly payments</t>
  </si>
  <si>
    <t>Non-payment periods</t>
  </si>
  <si>
    <t>Total Repayment</t>
  </si>
  <si>
    <t>One borrower - WITH Interest-only Payments</t>
  </si>
  <si>
    <t>One borrower - NO Interest-only Payments (Deferred)</t>
  </si>
  <si>
    <t>CALCULATORS--&gt; THIS SECTION</t>
  </si>
  <si>
    <t>DEF</t>
  </si>
  <si>
    <t>IO</t>
  </si>
  <si>
    <t>MONTHLY</t>
  </si>
  <si>
    <t>IRR</t>
  </si>
  <si>
    <t>Immediate Repay</t>
  </si>
  <si>
    <t>Highlighted columns aren't necesssary for calculator to work</t>
  </si>
  <si>
    <t>Grace Period</t>
  </si>
  <si>
    <t>Total Non-Payment Periods</t>
  </si>
  <si>
    <t>Tuition Payment Amount</t>
  </si>
  <si>
    <t>COL Borrowed (Monthly)</t>
  </si>
  <si>
    <t>COL 1</t>
  </si>
  <si>
    <t>COL 2</t>
  </si>
  <si>
    <t>COL 3</t>
  </si>
  <si>
    <t>COL 4</t>
  </si>
  <si>
    <t>COL 5</t>
  </si>
  <si>
    <t>COL 6</t>
  </si>
  <si>
    <t>TOTAL COL IRR</t>
  </si>
  <si>
    <t xml:space="preserve"> Tuition IRR</t>
  </si>
  <si>
    <t>Combined IRR</t>
  </si>
  <si>
    <t>Total interest + fees paid (Tuition)</t>
  </si>
  <si>
    <t>APR (Tuition)</t>
  </si>
  <si>
    <t>Total loan (Tuition)</t>
  </si>
  <si>
    <t>Total Loan Repayment (Tuition)</t>
  </si>
  <si>
    <t>APR (COL)</t>
  </si>
  <si>
    <t>Total interest + fees paid (COL)</t>
  </si>
  <si>
    <t>Total Non-Payment Periods COL1</t>
  </si>
  <si>
    <t>Total Non-Payment Periods COL2</t>
  </si>
  <si>
    <t>Total Non-Payment Periods COL3</t>
  </si>
  <si>
    <t>Total Non-Payment Periods COL4</t>
  </si>
  <si>
    <t>Total Non-Payment Periods COL5</t>
  </si>
  <si>
    <t>Total Non-Payment Periods COL6</t>
  </si>
  <si>
    <t>Total Loan Repayment (COL1)</t>
  </si>
  <si>
    <t>Total Loan Repayment (COL2)</t>
  </si>
  <si>
    <t>Total Loan Repayment (COL3)</t>
  </si>
  <si>
    <t>Total Loan Repayment (COL4)</t>
  </si>
  <si>
    <t>Total Loan Repayment (COL5)</t>
  </si>
  <si>
    <t>Total Loan Repayment (COL6)</t>
  </si>
  <si>
    <t>Monthly Payments (COL1)</t>
  </si>
  <si>
    <t>Monthly Payments (COL2)</t>
  </si>
  <si>
    <t>Monthly Payments (COL3)</t>
  </si>
  <si>
    <t>Monthly Payments (COL4)</t>
  </si>
  <si>
    <t>Monthly Payments (COL5)</t>
  </si>
  <si>
    <t>Monthly Payments (COL6)</t>
  </si>
  <si>
    <t>In School Period</t>
  </si>
  <si>
    <t>One borrower - NO Interest-only Payments + 6 months grace period assumed (Outcomes Loan)</t>
  </si>
  <si>
    <t>Total Loan (COL, each disbursement)</t>
  </si>
  <si>
    <t>Total Loan (COL, all disbursements)</t>
  </si>
  <si>
    <t>Combined APR (Tuition + COL)</t>
  </si>
  <si>
    <t>Combined interest + fees paid (Tuition + COL)</t>
  </si>
  <si>
    <t>Combined total cost (Tuition + COL)</t>
  </si>
  <si>
    <t>Deferred period payments (COL)</t>
  </si>
  <si>
    <t>Combined deferred period payments (Tuition + COL)</t>
  </si>
  <si>
    <t>Combined repayment period payments (Tuition + COL)</t>
  </si>
  <si>
    <t>Deferred period payments (Tuition)</t>
  </si>
  <si>
    <t>Repayment period payments (Tuition)</t>
  </si>
  <si>
    <t>Total cost of loan (Tuition)</t>
  </si>
  <si>
    <t>Total cost of loan (COL)</t>
  </si>
  <si>
    <t>Repayment period payments (COL)</t>
  </si>
  <si>
    <t># of Living Expense Months (Length of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</si>
</sst>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\-&quot;$&quot;#,##0.00"/>
    <numFmt numFmtId="165" formatCode="_-* #,##0.00_-;\-* #,##0.00_-;_-* &quot;-&quot;??_-;_-@_-"/>
    <numFmt numFmtId="166" formatCode="_-* #,##0_-;\-* #,##0_-;_-* &quot;-&quot;??_-;_-@_-"/>
    <numFmt numFmtId="167" formatCode="&quot;$&quot;#,##0.0"/>
    <numFmt numFmtId="168" formatCode="&quot;$&quot;#,##0.0;\-&quot;$&quot;#,##0.0"/>
    <numFmt numFmtId="169" formatCode="&quot;$&quot;#,##0.000"/>
    <numFmt numFmtId="170" formatCode="_-* #,##0.0_-;\-* #,##0.0_-;_-* &quot;-&quot;??_-;_-@_-"/>
    <numFmt numFmtId="171" formatCode="0.000"/>
    <numFmt numFmtId="172" formatCode="0.0%"/>
    <numFmt numFmtId="173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Helvetica Neue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2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9">
    <xf numFmtId="0" fontId="0" fillId="0" borderId="0" xfId="0"/>
    <xf numFmtId="0" fontId="8" fillId="0" borderId="0" xfId="0" applyFont="1"/>
    <xf numFmtId="0" fontId="11" fillId="0" borderId="0" xfId="0" applyFont="1" applyAlignment="1"/>
    <xf numFmtId="0" fontId="12" fillId="0" borderId="0" xfId="0" applyFont="1" applyAlignment="1"/>
    <xf numFmtId="166" fontId="13" fillId="3" borderId="0" xfId="28" applyNumberFormat="1" applyFont="1" applyFill="1"/>
    <xf numFmtId="0" fontId="3" fillId="0" borderId="0" xfId="0" applyFont="1"/>
    <xf numFmtId="0" fontId="10" fillId="0" borderId="0" xfId="0" applyFont="1"/>
    <xf numFmtId="10" fontId="13" fillId="0" borderId="0" xfId="1" applyNumberFormat="1" applyFont="1"/>
    <xf numFmtId="0" fontId="14" fillId="0" borderId="0" xfId="0" applyFont="1"/>
    <xf numFmtId="167" fontId="14" fillId="0" borderId="0" xfId="0" applyNumberFormat="1" applyFont="1"/>
    <xf numFmtId="10" fontId="3" fillId="0" borderId="0" xfId="1" applyNumberFormat="1" applyFont="1"/>
    <xf numFmtId="39" fontId="14" fillId="0" borderId="0" xfId="28" applyNumberFormat="1" applyFont="1"/>
    <xf numFmtId="166" fontId="13" fillId="0" borderId="0" xfId="28" applyNumberFormat="1" applyFont="1"/>
    <xf numFmtId="165" fontId="3" fillId="0" borderId="0" xfId="0" applyNumberFormat="1" applyFont="1"/>
    <xf numFmtId="170" fontId="3" fillId="0" borderId="0" xfId="28" applyNumberFormat="1" applyFont="1"/>
    <xf numFmtId="165" fontId="3" fillId="0" borderId="0" xfId="28" applyFont="1"/>
    <xf numFmtId="0" fontId="9" fillId="5" borderId="0" xfId="0" applyFont="1" applyFill="1"/>
    <xf numFmtId="167" fontId="3" fillId="0" borderId="0" xfId="0" applyNumberFormat="1" applyFont="1"/>
    <xf numFmtId="169" fontId="3" fillId="0" borderId="0" xfId="0" applyNumberFormat="1" applyFont="1"/>
    <xf numFmtId="164" fontId="3" fillId="0" borderId="0" xfId="0" applyNumberFormat="1" applyFont="1"/>
    <xf numFmtId="166" fontId="13" fillId="0" borderId="0" xfId="28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Fill="1"/>
    <xf numFmtId="39" fontId="14" fillId="0" borderId="0" xfId="28" applyNumberFormat="1" applyFont="1" applyFill="1" applyAlignment="1">
      <alignment horizontal="right"/>
    </xf>
    <xf numFmtId="39" fontId="14" fillId="2" borderId="0" xfId="28" applyNumberFormat="1" applyFont="1" applyFill="1" applyAlignment="1">
      <alignment horizontal="right"/>
    </xf>
    <xf numFmtId="39" fontId="3" fillId="0" borderId="0" xfId="28" applyNumberFormat="1" applyFont="1"/>
    <xf numFmtId="39" fontId="16" fillId="0" borderId="0" xfId="28" applyNumberFormat="1" applyFont="1" applyAlignment="1">
      <alignment horizontal="right"/>
    </xf>
    <xf numFmtId="39" fontId="13" fillId="0" borderId="0" xfId="28" applyNumberFormat="1" applyFont="1"/>
    <xf numFmtId="0" fontId="3" fillId="0" borderId="0" xfId="0" applyFont="1" applyAlignment="1">
      <alignment horizontal="right"/>
    </xf>
    <xf numFmtId="171" fontId="3" fillId="0" borderId="0" xfId="0" applyNumberFormat="1" applyFont="1"/>
    <xf numFmtId="8" fontId="3" fillId="0" borderId="0" xfId="0" applyNumberFormat="1" applyFont="1"/>
    <xf numFmtId="0" fontId="9" fillId="4" borderId="0" xfId="0" applyFont="1" applyFill="1"/>
    <xf numFmtId="2" fontId="3" fillId="0" borderId="0" xfId="28" applyNumberFormat="1" applyFont="1" applyAlignment="1">
      <alignment horizontal="right"/>
    </xf>
    <xf numFmtId="165" fontId="14" fillId="0" borderId="0" xfId="28" applyFont="1" applyFill="1" applyAlignment="1">
      <alignment horizontal="right"/>
    </xf>
    <xf numFmtId="0" fontId="3" fillId="0" borderId="0" xfId="0" applyFont="1" applyAlignment="1">
      <alignment horizontal="center"/>
    </xf>
    <xf numFmtId="165" fontId="14" fillId="0" borderId="0" xfId="28" applyFont="1" applyAlignment="1">
      <alignment horizontal="center"/>
    </xf>
    <xf numFmtId="165" fontId="16" fillId="0" borderId="0" xfId="28" applyFont="1" applyAlignment="1">
      <alignment horizontal="right"/>
    </xf>
    <xf numFmtId="165" fontId="14" fillId="2" borderId="0" xfId="28" applyFont="1" applyFill="1" applyAlignment="1">
      <alignment horizontal="right"/>
    </xf>
    <xf numFmtId="168" fontId="3" fillId="0" borderId="0" xfId="0" applyNumberFormat="1" applyFont="1"/>
    <xf numFmtId="164" fontId="10" fillId="3" borderId="0" xfId="0" applyNumberFormat="1" applyFont="1" applyFill="1"/>
    <xf numFmtId="0" fontId="10" fillId="0" borderId="0" xfId="0" applyFont="1" applyAlignment="1">
      <alignment horizontal="right"/>
    </xf>
    <xf numFmtId="0" fontId="11" fillId="0" borderId="0" xfId="0" applyFont="1"/>
    <xf numFmtId="0" fontId="13" fillId="6" borderId="1" xfId="0" applyFont="1" applyFill="1" applyBorder="1"/>
    <xf numFmtId="0" fontId="2" fillId="0" borderId="0" xfId="0" applyFont="1"/>
    <xf numFmtId="172" fontId="3" fillId="0" borderId="0" xfId="1" applyNumberFormat="1" applyFont="1"/>
    <xf numFmtId="43" fontId="2" fillId="0" borderId="0" xfId="0" applyNumberFormat="1" applyFont="1"/>
    <xf numFmtId="10" fontId="2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0" fontId="15" fillId="3" borderId="0" xfId="0" applyFont="1" applyFill="1" applyAlignment="1">
      <alignment horizontal="center"/>
    </xf>
    <xf numFmtId="39" fontId="3" fillId="0" borderId="0" xfId="0" applyNumberFormat="1" applyFont="1"/>
    <xf numFmtId="0" fontId="1" fillId="0" borderId="0" xfId="0" applyFont="1"/>
    <xf numFmtId="166" fontId="3" fillId="0" borderId="0" xfId="0" applyNumberFormat="1" applyFont="1"/>
    <xf numFmtId="0" fontId="14" fillId="0" borderId="0" xfId="0" applyNumberFormat="1" applyFont="1" applyFill="1"/>
    <xf numFmtId="39" fontId="14" fillId="7" borderId="0" xfId="28" applyNumberFormat="1" applyFont="1" applyFill="1" applyAlignment="1">
      <alignment horizontal="right"/>
    </xf>
    <xf numFmtId="0" fontId="10" fillId="7" borderId="0" xfId="0" applyFont="1" applyFill="1"/>
    <xf numFmtId="0" fontId="3" fillId="7" borderId="0" xfId="0" applyFont="1" applyFill="1"/>
    <xf numFmtId="0" fontId="15" fillId="7" borderId="0" xfId="0" applyFont="1" applyFill="1" applyAlignment="1">
      <alignment horizontal="center"/>
    </xf>
    <xf numFmtId="44" fontId="13" fillId="0" borderId="0" xfId="61" applyFont="1"/>
    <xf numFmtId="44" fontId="3" fillId="0" borderId="0" xfId="61" applyFont="1"/>
    <xf numFmtId="165" fontId="18" fillId="0" borderId="0" xfId="28" applyFont="1" applyAlignment="1">
      <alignment horizontal="right"/>
    </xf>
    <xf numFmtId="0" fontId="10" fillId="0" borderId="4" xfId="0" applyFont="1" applyBorder="1"/>
    <xf numFmtId="39" fontId="10" fillId="0" borderId="5" xfId="28" applyNumberFormat="1" applyFont="1" applyBorder="1"/>
    <xf numFmtId="0" fontId="1" fillId="0" borderId="4" xfId="0" applyFont="1" applyBorder="1"/>
    <xf numFmtId="0" fontId="14" fillId="0" borderId="4" xfId="0" applyFont="1" applyBorder="1"/>
    <xf numFmtId="39" fontId="14" fillId="0" borderId="5" xfId="28" applyNumberFormat="1" applyFont="1" applyBorder="1"/>
    <xf numFmtId="39" fontId="10" fillId="0" borderId="5" xfId="0" applyNumberFormat="1" applyFont="1" applyBorder="1"/>
    <xf numFmtId="44" fontId="3" fillId="0" borderId="5" xfId="0" applyNumberFormat="1" applyFont="1" applyBorder="1"/>
    <xf numFmtId="0" fontId="3" fillId="0" borderId="4" xfId="0" applyFont="1" applyBorder="1"/>
    <xf numFmtId="0" fontId="3" fillId="0" borderId="5" xfId="0" applyFont="1" applyBorder="1"/>
    <xf numFmtId="10" fontId="10" fillId="0" borderId="5" xfId="1" applyNumberFormat="1" applyFont="1" applyBorder="1"/>
    <xf numFmtId="0" fontId="15" fillId="0" borderId="4" xfId="0" applyFont="1" applyBorder="1"/>
    <xf numFmtId="43" fontId="10" fillId="0" borderId="5" xfId="0" applyNumberFormat="1" applyFont="1" applyBorder="1"/>
    <xf numFmtId="39" fontId="15" fillId="0" borderId="5" xfId="28" applyNumberFormat="1" applyFont="1" applyBorder="1"/>
    <xf numFmtId="0" fontId="10" fillId="0" borderId="6" xfId="0" applyFont="1" applyBorder="1"/>
    <xf numFmtId="43" fontId="10" fillId="0" borderId="7" xfId="0" applyNumberFormat="1" applyFont="1" applyBorder="1"/>
    <xf numFmtId="0" fontId="10" fillId="0" borderId="2" xfId="0" applyFont="1" applyBorder="1"/>
    <xf numFmtId="39" fontId="10" fillId="0" borderId="3" xfId="28" applyNumberFormat="1" applyFont="1" applyBorder="1"/>
    <xf numFmtId="44" fontId="10" fillId="0" borderId="0" xfId="0" applyNumberFormat="1" applyFont="1"/>
    <xf numFmtId="173" fontId="3" fillId="0" borderId="0" xfId="0" applyNumberFormat="1" applyFont="1"/>
    <xf numFmtId="2" fontId="18" fillId="0" borderId="0" xfId="28" applyNumberFormat="1" applyFont="1" applyAlignment="1">
      <alignment horizontal="right"/>
    </xf>
    <xf numFmtId="0" fontId="1" fillId="0" borderId="0" xfId="0" applyFont="1" applyAlignment="1">
      <alignment wrapText="1"/>
    </xf>
    <xf numFmtId="166" fontId="1" fillId="0" borderId="0" xfId="28" applyNumberFormat="1" applyFont="1" applyAlignment="1">
      <alignment horizontal="right"/>
    </xf>
    <xf numFmtId="166" fontId="1" fillId="0" borderId="0" xfId="28" applyNumberFormat="1" applyFont="1"/>
    <xf numFmtId="10" fontId="1" fillId="7" borderId="0" xfId="1" applyNumberFormat="1" applyFont="1" applyFill="1"/>
    <xf numFmtId="44" fontId="1" fillId="0" borderId="0" xfId="61" applyFont="1"/>
    <xf numFmtId="37" fontId="13" fillId="8" borderId="0" xfId="28" applyNumberFormat="1" applyFont="1" applyFill="1"/>
    <xf numFmtId="10" fontId="1" fillId="0" borderId="0" xfId="1" applyNumberFormat="1" applyFont="1"/>
  </cellXfs>
  <cellStyles count="62">
    <cellStyle name="Comma" xfId="28" builtinId="3"/>
    <cellStyle name="Currency" xfId="6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25</xdr:row>
      <xdr:rowOff>73025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16675" y="2714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25</xdr:row>
      <xdr:rowOff>73025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8245475" y="5153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24</xdr:row>
      <xdr:rowOff>73025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236075" y="4835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523875</xdr:colOff>
      <xdr:row>44</xdr:row>
      <xdr:rowOff>73025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32E062-C7E6-47D8-A55E-E78BADE85FA0}"/>
            </a:ext>
          </a:extLst>
        </xdr:cNvPr>
        <xdr:cNvSpPr txBox="1"/>
      </xdr:nvSpPr>
      <xdr:spPr>
        <a:xfrm>
          <a:off x="8429625" y="4835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B4"/>
  <sheetViews>
    <sheetView showGridLines="0" workbookViewId="0"/>
  </sheetViews>
  <sheetFormatPr baseColWidth="10" defaultColWidth="11" defaultRowHeight="16" x14ac:dyDescent="0.2"/>
  <sheetData>
    <row r="4" spans="2:2" ht="28" x14ac:dyDescent="0.3">
      <c r="B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H128"/>
  <sheetViews>
    <sheetView showGridLines="0" workbookViewId="0">
      <selection activeCell="E9" sqref="E9"/>
    </sheetView>
  </sheetViews>
  <sheetFormatPr baseColWidth="10" defaultColWidth="10.83203125" defaultRowHeight="15" x14ac:dyDescent="0.2"/>
  <cols>
    <col min="1" max="1" width="22.33203125" style="5" customWidth="1"/>
    <col min="2" max="2" width="17.1640625" style="5" customWidth="1"/>
    <col min="3" max="3" width="10.83203125" style="5"/>
    <col min="4" max="4" width="26.83203125" style="5" customWidth="1"/>
    <col min="5" max="5" width="15.6640625" style="5" customWidth="1"/>
    <col min="6" max="6" width="10.83203125" style="5" customWidth="1"/>
    <col min="7" max="7" width="12.6640625" style="5" customWidth="1"/>
    <col min="8" max="16384" width="10.83203125" style="5"/>
  </cols>
  <sheetData>
    <row r="1" spans="1:8" x14ac:dyDescent="0.2">
      <c r="A1" s="2" t="s">
        <v>20</v>
      </c>
      <c r="B1" s="2"/>
      <c r="C1" s="2"/>
      <c r="D1" s="2"/>
      <c r="E1" s="3" t="s">
        <v>24</v>
      </c>
      <c r="F1" s="4" t="s">
        <v>13</v>
      </c>
    </row>
    <row r="3" spans="1:8" x14ac:dyDescent="0.2">
      <c r="A3" s="6" t="s">
        <v>1</v>
      </c>
      <c r="D3" s="6" t="s">
        <v>11</v>
      </c>
    </row>
    <row r="5" spans="1:8" x14ac:dyDescent="0.2">
      <c r="A5" s="6" t="s">
        <v>8</v>
      </c>
      <c r="B5" s="7">
        <v>8.9899999999999994E-2</v>
      </c>
      <c r="D5" s="5" t="s">
        <v>16</v>
      </c>
      <c r="E5" s="26">
        <v>0</v>
      </c>
    </row>
    <row r="6" spans="1:8" x14ac:dyDescent="0.2">
      <c r="A6" s="5" t="s">
        <v>9</v>
      </c>
      <c r="B6" s="10">
        <f>B5/12</f>
        <v>7.4916666666666664E-3</v>
      </c>
      <c r="D6" s="5" t="s">
        <v>12</v>
      </c>
      <c r="E6" s="26">
        <f>-(B6*B11)/(1-((1+B6)^-B7))</f>
        <v>-363.86129130431647</v>
      </c>
    </row>
    <row r="7" spans="1:8" x14ac:dyDescent="0.2">
      <c r="A7" s="6" t="s">
        <v>2</v>
      </c>
      <c r="B7" s="12">
        <v>36</v>
      </c>
      <c r="D7" s="5" t="s">
        <v>0</v>
      </c>
      <c r="E7" s="10">
        <f>IRR(F16:F83)*12</f>
        <v>0.10841287660566845</v>
      </c>
      <c r="F7" s="10"/>
      <c r="G7" s="10"/>
    </row>
    <row r="8" spans="1:8" x14ac:dyDescent="0.2">
      <c r="A8" s="6" t="s">
        <v>5</v>
      </c>
      <c r="B8" s="28">
        <v>10000</v>
      </c>
      <c r="D8" s="8" t="s">
        <v>15</v>
      </c>
      <c r="E8" s="11">
        <f>E9+B8</f>
        <v>-3099.0064869553935</v>
      </c>
    </row>
    <row r="9" spans="1:8" x14ac:dyDescent="0.2">
      <c r="A9" s="5" t="s">
        <v>6</v>
      </c>
      <c r="B9" s="7">
        <v>0.05</v>
      </c>
      <c r="D9" s="8" t="s">
        <v>14</v>
      </c>
      <c r="E9" s="11">
        <f>E5*B13+B7*E6</f>
        <v>-13099.006486955393</v>
      </c>
      <c r="F9" s="17"/>
      <c r="G9" s="17"/>
    </row>
    <row r="10" spans="1:8" x14ac:dyDescent="0.2">
      <c r="A10" s="5" t="s">
        <v>7</v>
      </c>
      <c r="B10" s="26">
        <f>B8*(1+B9)</f>
        <v>10500</v>
      </c>
      <c r="G10" s="39"/>
    </row>
    <row r="11" spans="1:8" x14ac:dyDescent="0.2">
      <c r="A11" s="5" t="s">
        <v>18</v>
      </c>
      <c r="B11" s="26">
        <f>B10*(1+B6*B12)</f>
        <v>11443.95</v>
      </c>
      <c r="C11" s="39"/>
      <c r="D11" s="40" t="s">
        <v>22</v>
      </c>
      <c r="E11" s="17"/>
      <c r="G11" s="17"/>
      <c r="H11" s="17"/>
    </row>
    <row r="12" spans="1:8" x14ac:dyDescent="0.2">
      <c r="A12" s="42" t="s">
        <v>17</v>
      </c>
      <c r="B12" s="20">
        <v>12</v>
      </c>
      <c r="E12" s="51"/>
    </row>
    <row r="14" spans="1:8" x14ac:dyDescent="0.2">
      <c r="C14" s="6" t="s">
        <v>27</v>
      </c>
    </row>
    <row r="15" spans="1:8" x14ac:dyDescent="0.2">
      <c r="A15" s="21" t="s">
        <v>3</v>
      </c>
      <c r="B15" s="22" t="s">
        <v>4</v>
      </c>
      <c r="C15" s="50"/>
      <c r="D15" s="50"/>
      <c r="E15" s="50"/>
      <c r="F15" s="41" t="s">
        <v>25</v>
      </c>
    </row>
    <row r="16" spans="1:8" x14ac:dyDescent="0.2">
      <c r="A16" s="35"/>
      <c r="B16" s="15"/>
      <c r="C16" s="36"/>
      <c r="D16" s="36"/>
      <c r="E16" s="36"/>
      <c r="F16" s="37">
        <f>-B8</f>
        <v>-10000</v>
      </c>
    </row>
    <row r="17" spans="1:8" x14ac:dyDescent="0.2">
      <c r="A17" s="23">
        <f>-B12</f>
        <v>-12</v>
      </c>
      <c r="B17" s="24">
        <f>IF(A17&lt;1,$E$5,IF(A17&lt;=$B$7,$E$6,0))</f>
        <v>0</v>
      </c>
      <c r="C17" s="24"/>
      <c r="D17" s="24"/>
      <c r="E17" s="25"/>
      <c r="F17" s="26">
        <f>-B17</f>
        <v>0</v>
      </c>
      <c r="G17" s="39"/>
    </row>
    <row r="18" spans="1:8" x14ac:dyDescent="0.2">
      <c r="A18" s="23">
        <f>(A17+1)+(1*(A17=-1))</f>
        <v>-11</v>
      </c>
      <c r="B18" s="24">
        <f t="shared" ref="B18:B81" si="0">IF(A18&lt;1,$E$5,IF(A18&lt;=$B$7,$E$6,0))</f>
        <v>0</v>
      </c>
      <c r="C18" s="24"/>
      <c r="D18" s="24"/>
      <c r="E18" s="24"/>
      <c r="F18" s="26">
        <f t="shared" ref="F18:F81" si="1">-B18</f>
        <v>0</v>
      </c>
    </row>
    <row r="19" spans="1:8" x14ac:dyDescent="0.2">
      <c r="A19" s="23">
        <f t="shared" ref="A19:A82" si="2">(A18+1)+(1*(A18=-1))</f>
        <v>-10</v>
      </c>
      <c r="B19" s="24">
        <f t="shared" si="0"/>
        <v>0</v>
      </c>
      <c r="C19" s="24"/>
      <c r="D19" s="24"/>
      <c r="E19" s="24"/>
      <c r="F19" s="26">
        <f t="shared" si="1"/>
        <v>0</v>
      </c>
    </row>
    <row r="20" spans="1:8" x14ac:dyDescent="0.2">
      <c r="A20" s="23">
        <f t="shared" si="2"/>
        <v>-9</v>
      </c>
      <c r="B20" s="24">
        <f t="shared" si="0"/>
        <v>0</v>
      </c>
      <c r="C20" s="24"/>
      <c r="D20" s="24"/>
      <c r="E20" s="24"/>
      <c r="F20" s="26">
        <f t="shared" si="1"/>
        <v>0</v>
      </c>
    </row>
    <row r="21" spans="1:8" x14ac:dyDescent="0.2">
      <c r="A21" s="23">
        <f t="shared" si="2"/>
        <v>-8</v>
      </c>
      <c r="B21" s="24">
        <f t="shared" si="0"/>
        <v>0</v>
      </c>
      <c r="C21" s="24"/>
      <c r="D21" s="24"/>
      <c r="E21" s="24"/>
      <c r="F21" s="26">
        <f t="shared" si="1"/>
        <v>0</v>
      </c>
    </row>
    <row r="22" spans="1:8" x14ac:dyDescent="0.2">
      <c r="A22" s="23">
        <f t="shared" si="2"/>
        <v>-7</v>
      </c>
      <c r="B22" s="24">
        <f t="shared" si="0"/>
        <v>0</v>
      </c>
      <c r="C22" s="24"/>
      <c r="D22" s="24"/>
      <c r="E22" s="24"/>
      <c r="F22" s="26">
        <f t="shared" si="1"/>
        <v>0</v>
      </c>
    </row>
    <row r="23" spans="1:8" x14ac:dyDescent="0.2">
      <c r="A23" s="23">
        <f t="shared" si="2"/>
        <v>-6</v>
      </c>
      <c r="B23" s="24">
        <f t="shared" si="0"/>
        <v>0</v>
      </c>
      <c r="C23" s="24"/>
      <c r="D23" s="24"/>
      <c r="E23" s="24"/>
      <c r="F23" s="26">
        <f t="shared" si="1"/>
        <v>0</v>
      </c>
      <c r="G23" s="31"/>
      <c r="H23" s="31"/>
    </row>
    <row r="24" spans="1:8" x14ac:dyDescent="0.2">
      <c r="A24" s="23">
        <f t="shared" si="2"/>
        <v>-5</v>
      </c>
      <c r="B24" s="24">
        <f t="shared" si="0"/>
        <v>0</v>
      </c>
      <c r="C24" s="24"/>
      <c r="D24" s="24"/>
      <c r="E24" s="24"/>
      <c r="F24" s="26">
        <f t="shared" si="1"/>
        <v>0</v>
      </c>
    </row>
    <row r="25" spans="1:8" x14ac:dyDescent="0.2">
      <c r="A25" s="23">
        <f t="shared" si="2"/>
        <v>-4</v>
      </c>
      <c r="B25" s="24">
        <f t="shared" si="0"/>
        <v>0</v>
      </c>
      <c r="C25" s="24"/>
      <c r="D25" s="24"/>
      <c r="E25" s="24"/>
      <c r="F25" s="26">
        <f t="shared" si="1"/>
        <v>0</v>
      </c>
    </row>
    <row r="26" spans="1:8" x14ac:dyDescent="0.2">
      <c r="A26" s="23">
        <f t="shared" si="2"/>
        <v>-3</v>
      </c>
      <c r="B26" s="24">
        <f t="shared" si="0"/>
        <v>0</v>
      </c>
      <c r="C26" s="24"/>
      <c r="D26" s="24"/>
      <c r="E26" s="24"/>
      <c r="F26" s="26">
        <f t="shared" si="1"/>
        <v>0</v>
      </c>
    </row>
    <row r="27" spans="1:8" x14ac:dyDescent="0.2">
      <c r="A27" s="23">
        <f t="shared" si="2"/>
        <v>-2</v>
      </c>
      <c r="B27" s="24">
        <f t="shared" si="0"/>
        <v>0</v>
      </c>
      <c r="C27" s="24"/>
      <c r="D27" s="24"/>
      <c r="E27" s="24"/>
      <c r="F27" s="26">
        <f t="shared" si="1"/>
        <v>0</v>
      </c>
    </row>
    <row r="28" spans="1:8" x14ac:dyDescent="0.2">
      <c r="A28" s="23">
        <f t="shared" si="2"/>
        <v>-1</v>
      </c>
      <c r="B28" s="24">
        <f t="shared" si="0"/>
        <v>0</v>
      </c>
      <c r="C28" s="24"/>
      <c r="D28" s="24"/>
      <c r="E28" s="24"/>
      <c r="F28" s="26">
        <f t="shared" si="1"/>
        <v>0</v>
      </c>
    </row>
    <row r="29" spans="1:8" x14ac:dyDescent="0.2">
      <c r="A29" s="23">
        <f t="shared" si="2"/>
        <v>1</v>
      </c>
      <c r="B29" s="24">
        <f t="shared" si="0"/>
        <v>-363.86129130431647</v>
      </c>
      <c r="C29" s="24"/>
      <c r="D29" s="24"/>
      <c r="E29" s="24"/>
      <c r="F29" s="26">
        <f t="shared" si="1"/>
        <v>363.86129130431647</v>
      </c>
    </row>
    <row r="30" spans="1:8" x14ac:dyDescent="0.2">
      <c r="A30" s="23">
        <f t="shared" si="2"/>
        <v>2</v>
      </c>
      <c r="B30" s="24">
        <f t="shared" si="0"/>
        <v>-363.86129130431647</v>
      </c>
      <c r="C30" s="24"/>
      <c r="D30" s="24"/>
      <c r="E30" s="24"/>
      <c r="F30" s="26">
        <f t="shared" si="1"/>
        <v>363.86129130431647</v>
      </c>
    </row>
    <row r="31" spans="1:8" x14ac:dyDescent="0.2">
      <c r="A31" s="23">
        <f t="shared" si="2"/>
        <v>3</v>
      </c>
      <c r="B31" s="24">
        <f t="shared" si="0"/>
        <v>-363.86129130431647</v>
      </c>
      <c r="C31" s="24"/>
      <c r="D31" s="24"/>
      <c r="E31" s="24"/>
      <c r="F31" s="26">
        <f t="shared" si="1"/>
        <v>363.86129130431647</v>
      </c>
    </row>
    <row r="32" spans="1:8" x14ac:dyDescent="0.2">
      <c r="A32" s="23">
        <f t="shared" si="2"/>
        <v>4</v>
      </c>
      <c r="B32" s="24">
        <f t="shared" si="0"/>
        <v>-363.86129130431647</v>
      </c>
      <c r="C32" s="24"/>
      <c r="D32" s="24"/>
      <c r="E32" s="24"/>
      <c r="F32" s="26">
        <f t="shared" si="1"/>
        <v>363.86129130431647</v>
      </c>
    </row>
    <row r="33" spans="1:6" x14ac:dyDescent="0.2">
      <c r="A33" s="23">
        <f t="shared" si="2"/>
        <v>5</v>
      </c>
      <c r="B33" s="24">
        <f t="shared" si="0"/>
        <v>-363.86129130431647</v>
      </c>
      <c r="C33" s="24"/>
      <c r="D33" s="24"/>
      <c r="E33" s="24"/>
      <c r="F33" s="26">
        <f t="shared" si="1"/>
        <v>363.86129130431647</v>
      </c>
    </row>
    <row r="34" spans="1:6" x14ac:dyDescent="0.2">
      <c r="A34" s="23">
        <f t="shared" si="2"/>
        <v>6</v>
      </c>
      <c r="B34" s="24">
        <f t="shared" si="0"/>
        <v>-363.86129130431647</v>
      </c>
      <c r="C34" s="24"/>
      <c r="D34" s="24"/>
      <c r="E34" s="24"/>
      <c r="F34" s="26">
        <f t="shared" si="1"/>
        <v>363.86129130431647</v>
      </c>
    </row>
    <row r="35" spans="1:6" x14ac:dyDescent="0.2">
      <c r="A35" s="23">
        <f t="shared" si="2"/>
        <v>7</v>
      </c>
      <c r="B35" s="24">
        <f t="shared" si="0"/>
        <v>-363.86129130431647</v>
      </c>
      <c r="C35" s="24"/>
      <c r="D35" s="24"/>
      <c r="E35" s="24"/>
      <c r="F35" s="26">
        <f t="shared" si="1"/>
        <v>363.86129130431647</v>
      </c>
    </row>
    <row r="36" spans="1:6" x14ac:dyDescent="0.2">
      <c r="A36" s="23">
        <f t="shared" si="2"/>
        <v>8</v>
      </c>
      <c r="B36" s="24">
        <f t="shared" si="0"/>
        <v>-363.86129130431647</v>
      </c>
      <c r="C36" s="24"/>
      <c r="D36" s="24"/>
      <c r="E36" s="24"/>
      <c r="F36" s="26">
        <f t="shared" si="1"/>
        <v>363.86129130431647</v>
      </c>
    </row>
    <row r="37" spans="1:6" x14ac:dyDescent="0.2">
      <c r="A37" s="23">
        <f t="shared" si="2"/>
        <v>9</v>
      </c>
      <c r="B37" s="24">
        <f t="shared" si="0"/>
        <v>-363.86129130431647</v>
      </c>
      <c r="C37" s="24"/>
      <c r="D37" s="24"/>
      <c r="E37" s="24"/>
      <c r="F37" s="26">
        <f t="shared" si="1"/>
        <v>363.86129130431647</v>
      </c>
    </row>
    <row r="38" spans="1:6" x14ac:dyDescent="0.2">
      <c r="A38" s="23">
        <f t="shared" si="2"/>
        <v>10</v>
      </c>
      <c r="B38" s="24">
        <f t="shared" si="0"/>
        <v>-363.86129130431647</v>
      </c>
      <c r="C38" s="24"/>
      <c r="D38" s="24"/>
      <c r="E38" s="24"/>
      <c r="F38" s="26">
        <f t="shared" si="1"/>
        <v>363.86129130431647</v>
      </c>
    </row>
    <row r="39" spans="1:6" x14ac:dyDescent="0.2">
      <c r="A39" s="23">
        <f t="shared" si="2"/>
        <v>11</v>
      </c>
      <c r="B39" s="24">
        <f t="shared" si="0"/>
        <v>-363.86129130431647</v>
      </c>
      <c r="C39" s="24"/>
      <c r="D39" s="24"/>
      <c r="E39" s="24"/>
      <c r="F39" s="26">
        <f t="shared" si="1"/>
        <v>363.86129130431647</v>
      </c>
    </row>
    <row r="40" spans="1:6" x14ac:dyDescent="0.2">
      <c r="A40" s="23">
        <f t="shared" si="2"/>
        <v>12</v>
      </c>
      <c r="B40" s="24">
        <f t="shared" si="0"/>
        <v>-363.86129130431647</v>
      </c>
      <c r="C40" s="24"/>
      <c r="D40" s="24"/>
      <c r="E40" s="24"/>
      <c r="F40" s="26">
        <f t="shared" si="1"/>
        <v>363.86129130431647</v>
      </c>
    </row>
    <row r="41" spans="1:6" x14ac:dyDescent="0.2">
      <c r="A41" s="23">
        <f t="shared" si="2"/>
        <v>13</v>
      </c>
      <c r="B41" s="24">
        <f t="shared" si="0"/>
        <v>-363.86129130431647</v>
      </c>
      <c r="C41" s="24"/>
      <c r="D41" s="24"/>
      <c r="E41" s="24"/>
      <c r="F41" s="26">
        <f t="shared" si="1"/>
        <v>363.86129130431647</v>
      </c>
    </row>
    <row r="42" spans="1:6" x14ac:dyDescent="0.2">
      <c r="A42" s="23">
        <f t="shared" si="2"/>
        <v>14</v>
      </c>
      <c r="B42" s="24">
        <f t="shared" si="0"/>
        <v>-363.86129130431647</v>
      </c>
      <c r="C42" s="24"/>
      <c r="D42" s="24"/>
      <c r="E42" s="24"/>
      <c r="F42" s="26">
        <f t="shared" si="1"/>
        <v>363.86129130431647</v>
      </c>
    </row>
    <row r="43" spans="1:6" x14ac:dyDescent="0.2">
      <c r="A43" s="23">
        <f t="shared" si="2"/>
        <v>15</v>
      </c>
      <c r="B43" s="24">
        <f t="shared" si="0"/>
        <v>-363.86129130431647</v>
      </c>
      <c r="C43" s="24"/>
      <c r="D43" s="24"/>
      <c r="E43" s="24"/>
      <c r="F43" s="26">
        <f t="shared" si="1"/>
        <v>363.86129130431647</v>
      </c>
    </row>
    <row r="44" spans="1:6" x14ac:dyDescent="0.2">
      <c r="A44" s="23">
        <f t="shared" si="2"/>
        <v>16</v>
      </c>
      <c r="B44" s="24">
        <f t="shared" si="0"/>
        <v>-363.86129130431647</v>
      </c>
      <c r="C44" s="24"/>
      <c r="D44" s="24"/>
      <c r="E44" s="24"/>
      <c r="F44" s="26">
        <f t="shared" si="1"/>
        <v>363.86129130431647</v>
      </c>
    </row>
    <row r="45" spans="1:6" x14ac:dyDescent="0.2">
      <c r="A45" s="23">
        <f t="shared" si="2"/>
        <v>17</v>
      </c>
      <c r="B45" s="24">
        <f t="shared" si="0"/>
        <v>-363.86129130431647</v>
      </c>
      <c r="C45" s="24"/>
      <c r="D45" s="24"/>
      <c r="E45" s="24"/>
      <c r="F45" s="26">
        <f t="shared" si="1"/>
        <v>363.86129130431647</v>
      </c>
    </row>
    <row r="46" spans="1:6" x14ac:dyDescent="0.2">
      <c r="A46" s="23">
        <f t="shared" si="2"/>
        <v>18</v>
      </c>
      <c r="B46" s="24">
        <f t="shared" si="0"/>
        <v>-363.86129130431647</v>
      </c>
      <c r="C46" s="24"/>
      <c r="D46" s="24"/>
      <c r="E46" s="24"/>
      <c r="F46" s="26">
        <f t="shared" si="1"/>
        <v>363.86129130431647</v>
      </c>
    </row>
    <row r="47" spans="1:6" x14ac:dyDescent="0.2">
      <c r="A47" s="23">
        <f t="shared" si="2"/>
        <v>19</v>
      </c>
      <c r="B47" s="24">
        <f t="shared" si="0"/>
        <v>-363.86129130431647</v>
      </c>
      <c r="C47" s="24"/>
      <c r="D47" s="24"/>
      <c r="E47" s="24"/>
      <c r="F47" s="26">
        <f t="shared" si="1"/>
        <v>363.86129130431647</v>
      </c>
    </row>
    <row r="48" spans="1:6" x14ac:dyDescent="0.2">
      <c r="A48" s="23">
        <f t="shared" si="2"/>
        <v>20</v>
      </c>
      <c r="B48" s="24">
        <f t="shared" si="0"/>
        <v>-363.86129130431647</v>
      </c>
      <c r="C48" s="24"/>
      <c r="D48" s="24"/>
      <c r="E48" s="24"/>
      <c r="F48" s="26">
        <f t="shared" si="1"/>
        <v>363.86129130431647</v>
      </c>
    </row>
    <row r="49" spans="1:6" x14ac:dyDescent="0.2">
      <c r="A49" s="23">
        <f t="shared" si="2"/>
        <v>21</v>
      </c>
      <c r="B49" s="24">
        <f t="shared" si="0"/>
        <v>-363.86129130431647</v>
      </c>
      <c r="C49" s="24"/>
      <c r="D49" s="24"/>
      <c r="E49" s="24"/>
      <c r="F49" s="26">
        <f t="shared" si="1"/>
        <v>363.86129130431647</v>
      </c>
    </row>
    <row r="50" spans="1:6" x14ac:dyDescent="0.2">
      <c r="A50" s="23">
        <f t="shared" si="2"/>
        <v>22</v>
      </c>
      <c r="B50" s="24">
        <f t="shared" si="0"/>
        <v>-363.86129130431647</v>
      </c>
      <c r="C50" s="24"/>
      <c r="D50" s="24"/>
      <c r="E50" s="24"/>
      <c r="F50" s="26">
        <f t="shared" si="1"/>
        <v>363.86129130431647</v>
      </c>
    </row>
    <row r="51" spans="1:6" x14ac:dyDescent="0.2">
      <c r="A51" s="23">
        <f t="shared" si="2"/>
        <v>23</v>
      </c>
      <c r="B51" s="24">
        <f t="shared" si="0"/>
        <v>-363.86129130431647</v>
      </c>
      <c r="C51" s="24"/>
      <c r="D51" s="24"/>
      <c r="E51" s="24"/>
      <c r="F51" s="26">
        <f t="shared" si="1"/>
        <v>363.86129130431647</v>
      </c>
    </row>
    <row r="52" spans="1:6" x14ac:dyDescent="0.2">
      <c r="A52" s="23">
        <f t="shared" si="2"/>
        <v>24</v>
      </c>
      <c r="B52" s="24">
        <f t="shared" si="0"/>
        <v>-363.86129130431647</v>
      </c>
      <c r="C52" s="24"/>
      <c r="D52" s="24"/>
      <c r="E52" s="24"/>
      <c r="F52" s="26">
        <f t="shared" si="1"/>
        <v>363.86129130431647</v>
      </c>
    </row>
    <row r="53" spans="1:6" x14ac:dyDescent="0.2">
      <c r="A53" s="23">
        <f t="shared" si="2"/>
        <v>25</v>
      </c>
      <c r="B53" s="24">
        <f t="shared" si="0"/>
        <v>-363.86129130431647</v>
      </c>
      <c r="C53" s="24"/>
      <c r="D53" s="24"/>
      <c r="E53" s="24"/>
      <c r="F53" s="26">
        <f t="shared" si="1"/>
        <v>363.86129130431647</v>
      </c>
    </row>
    <row r="54" spans="1:6" x14ac:dyDescent="0.2">
      <c r="A54" s="23">
        <f t="shared" si="2"/>
        <v>26</v>
      </c>
      <c r="B54" s="24">
        <f t="shared" si="0"/>
        <v>-363.86129130431647</v>
      </c>
      <c r="C54" s="24"/>
      <c r="D54" s="24"/>
      <c r="E54" s="24"/>
      <c r="F54" s="26">
        <f t="shared" si="1"/>
        <v>363.86129130431647</v>
      </c>
    </row>
    <row r="55" spans="1:6" x14ac:dyDescent="0.2">
      <c r="A55" s="23">
        <f t="shared" si="2"/>
        <v>27</v>
      </c>
      <c r="B55" s="24">
        <f t="shared" si="0"/>
        <v>-363.86129130431647</v>
      </c>
      <c r="C55" s="24"/>
      <c r="D55" s="24"/>
      <c r="E55" s="24"/>
      <c r="F55" s="26">
        <f t="shared" si="1"/>
        <v>363.86129130431647</v>
      </c>
    </row>
    <row r="56" spans="1:6" x14ac:dyDescent="0.2">
      <c r="A56" s="23">
        <f t="shared" si="2"/>
        <v>28</v>
      </c>
      <c r="B56" s="24">
        <f t="shared" si="0"/>
        <v>-363.86129130431647</v>
      </c>
      <c r="C56" s="24"/>
      <c r="D56" s="24"/>
      <c r="E56" s="24"/>
      <c r="F56" s="26">
        <f t="shared" si="1"/>
        <v>363.86129130431647</v>
      </c>
    </row>
    <row r="57" spans="1:6" x14ac:dyDescent="0.2">
      <c r="A57" s="23">
        <f t="shared" si="2"/>
        <v>29</v>
      </c>
      <c r="B57" s="24">
        <f t="shared" si="0"/>
        <v>-363.86129130431647</v>
      </c>
      <c r="C57" s="24"/>
      <c r="D57" s="24"/>
      <c r="E57" s="24"/>
      <c r="F57" s="26">
        <f t="shared" si="1"/>
        <v>363.86129130431647</v>
      </c>
    </row>
    <row r="58" spans="1:6" x14ac:dyDescent="0.2">
      <c r="A58" s="23">
        <f t="shared" si="2"/>
        <v>30</v>
      </c>
      <c r="B58" s="24">
        <f t="shared" si="0"/>
        <v>-363.86129130431647</v>
      </c>
      <c r="C58" s="24"/>
      <c r="D58" s="24"/>
      <c r="E58" s="24"/>
      <c r="F58" s="26">
        <f t="shared" si="1"/>
        <v>363.86129130431647</v>
      </c>
    </row>
    <row r="59" spans="1:6" x14ac:dyDescent="0.2">
      <c r="A59" s="23">
        <f t="shared" si="2"/>
        <v>31</v>
      </c>
      <c r="B59" s="24">
        <f t="shared" si="0"/>
        <v>-363.86129130431647</v>
      </c>
      <c r="C59" s="24"/>
      <c r="D59" s="24"/>
      <c r="E59" s="24"/>
      <c r="F59" s="26">
        <f t="shared" si="1"/>
        <v>363.86129130431647</v>
      </c>
    </row>
    <row r="60" spans="1:6" x14ac:dyDescent="0.2">
      <c r="A60" s="23">
        <f t="shared" si="2"/>
        <v>32</v>
      </c>
      <c r="B60" s="24">
        <f t="shared" si="0"/>
        <v>-363.86129130431647</v>
      </c>
      <c r="C60" s="24"/>
      <c r="D60" s="24"/>
      <c r="E60" s="24"/>
      <c r="F60" s="26">
        <f t="shared" si="1"/>
        <v>363.86129130431647</v>
      </c>
    </row>
    <row r="61" spans="1:6" x14ac:dyDescent="0.2">
      <c r="A61" s="23">
        <f t="shared" si="2"/>
        <v>33</v>
      </c>
      <c r="B61" s="24">
        <f t="shared" si="0"/>
        <v>-363.86129130431647</v>
      </c>
      <c r="C61" s="24"/>
      <c r="D61" s="24"/>
      <c r="E61" s="24"/>
      <c r="F61" s="26">
        <f t="shared" si="1"/>
        <v>363.86129130431647</v>
      </c>
    </row>
    <row r="62" spans="1:6" x14ac:dyDescent="0.2">
      <c r="A62" s="23">
        <f t="shared" si="2"/>
        <v>34</v>
      </c>
      <c r="B62" s="24">
        <f t="shared" si="0"/>
        <v>-363.86129130431647</v>
      </c>
      <c r="C62" s="24"/>
      <c r="D62" s="24"/>
      <c r="E62" s="24"/>
      <c r="F62" s="26">
        <f t="shared" si="1"/>
        <v>363.86129130431647</v>
      </c>
    </row>
    <row r="63" spans="1:6" x14ac:dyDescent="0.2">
      <c r="A63" s="23">
        <f t="shared" si="2"/>
        <v>35</v>
      </c>
      <c r="B63" s="24">
        <f t="shared" si="0"/>
        <v>-363.86129130431647</v>
      </c>
      <c r="C63" s="24"/>
      <c r="D63" s="24"/>
      <c r="E63" s="24"/>
      <c r="F63" s="26">
        <f t="shared" si="1"/>
        <v>363.86129130431647</v>
      </c>
    </row>
    <row r="64" spans="1:6" x14ac:dyDescent="0.2">
      <c r="A64" s="23">
        <f t="shared" si="2"/>
        <v>36</v>
      </c>
      <c r="B64" s="24">
        <f t="shared" si="0"/>
        <v>-363.86129130431647</v>
      </c>
      <c r="C64" s="24"/>
      <c r="D64" s="24"/>
      <c r="E64" s="24"/>
      <c r="F64" s="26">
        <f t="shared" si="1"/>
        <v>363.86129130431647</v>
      </c>
    </row>
    <row r="65" spans="1:6" x14ac:dyDescent="0.2">
      <c r="A65" s="23">
        <f t="shared" si="2"/>
        <v>37</v>
      </c>
      <c r="B65" s="24">
        <f t="shared" si="0"/>
        <v>0</v>
      </c>
      <c r="C65" s="24"/>
      <c r="D65" s="24"/>
      <c r="E65" s="24"/>
      <c r="F65" s="26">
        <f t="shared" si="1"/>
        <v>0</v>
      </c>
    </row>
    <row r="66" spans="1:6" x14ac:dyDescent="0.2">
      <c r="A66" s="23">
        <f t="shared" si="2"/>
        <v>38</v>
      </c>
      <c r="B66" s="24">
        <f t="shared" si="0"/>
        <v>0</v>
      </c>
      <c r="C66" s="24"/>
      <c r="D66" s="24"/>
      <c r="E66" s="24"/>
      <c r="F66" s="26">
        <f t="shared" si="1"/>
        <v>0</v>
      </c>
    </row>
    <row r="67" spans="1:6" x14ac:dyDescent="0.2">
      <c r="A67" s="23">
        <f t="shared" si="2"/>
        <v>39</v>
      </c>
      <c r="B67" s="24">
        <f t="shared" si="0"/>
        <v>0</v>
      </c>
      <c r="C67" s="24"/>
      <c r="D67" s="24"/>
      <c r="E67" s="24"/>
      <c r="F67" s="26">
        <f t="shared" si="1"/>
        <v>0</v>
      </c>
    </row>
    <row r="68" spans="1:6" x14ac:dyDescent="0.2">
      <c r="A68" s="23">
        <f t="shared" si="2"/>
        <v>40</v>
      </c>
      <c r="B68" s="24">
        <f t="shared" si="0"/>
        <v>0</v>
      </c>
      <c r="C68" s="24"/>
      <c r="D68" s="24"/>
      <c r="E68" s="24"/>
      <c r="F68" s="26">
        <f t="shared" si="1"/>
        <v>0</v>
      </c>
    </row>
    <row r="69" spans="1:6" x14ac:dyDescent="0.2">
      <c r="A69" s="23">
        <f t="shared" si="2"/>
        <v>41</v>
      </c>
      <c r="B69" s="24">
        <f t="shared" si="0"/>
        <v>0</v>
      </c>
      <c r="C69" s="24"/>
      <c r="D69" s="24"/>
      <c r="E69" s="24"/>
      <c r="F69" s="26">
        <f t="shared" si="1"/>
        <v>0</v>
      </c>
    </row>
    <row r="70" spans="1:6" x14ac:dyDescent="0.2">
      <c r="A70" s="23">
        <f t="shared" si="2"/>
        <v>42</v>
      </c>
      <c r="B70" s="24">
        <f t="shared" si="0"/>
        <v>0</v>
      </c>
      <c r="C70" s="24"/>
      <c r="D70" s="24"/>
      <c r="E70" s="24"/>
      <c r="F70" s="26">
        <f t="shared" si="1"/>
        <v>0</v>
      </c>
    </row>
    <row r="71" spans="1:6" x14ac:dyDescent="0.2">
      <c r="A71" s="23">
        <f t="shared" si="2"/>
        <v>43</v>
      </c>
      <c r="B71" s="24">
        <f t="shared" si="0"/>
        <v>0</v>
      </c>
      <c r="C71" s="24"/>
      <c r="D71" s="24"/>
      <c r="E71" s="24"/>
      <c r="F71" s="26">
        <f t="shared" si="1"/>
        <v>0</v>
      </c>
    </row>
    <row r="72" spans="1:6" x14ac:dyDescent="0.2">
      <c r="A72" s="23">
        <f t="shared" si="2"/>
        <v>44</v>
      </c>
      <c r="B72" s="24">
        <f t="shared" si="0"/>
        <v>0</v>
      </c>
      <c r="C72" s="24"/>
      <c r="D72" s="24"/>
      <c r="E72" s="24"/>
      <c r="F72" s="26">
        <f t="shared" si="1"/>
        <v>0</v>
      </c>
    </row>
    <row r="73" spans="1:6" x14ac:dyDescent="0.2">
      <c r="A73" s="23">
        <f t="shared" si="2"/>
        <v>45</v>
      </c>
      <c r="B73" s="24">
        <f t="shared" si="0"/>
        <v>0</v>
      </c>
      <c r="C73" s="24"/>
      <c r="D73" s="24"/>
      <c r="E73" s="24"/>
      <c r="F73" s="26">
        <f t="shared" si="1"/>
        <v>0</v>
      </c>
    </row>
    <row r="74" spans="1:6" x14ac:dyDescent="0.2">
      <c r="A74" s="23">
        <f t="shared" si="2"/>
        <v>46</v>
      </c>
      <c r="B74" s="24">
        <f t="shared" si="0"/>
        <v>0</v>
      </c>
      <c r="C74" s="24"/>
      <c r="D74" s="24"/>
      <c r="E74" s="24"/>
      <c r="F74" s="26">
        <f t="shared" si="1"/>
        <v>0</v>
      </c>
    </row>
    <row r="75" spans="1:6" x14ac:dyDescent="0.2">
      <c r="A75" s="23">
        <f t="shared" si="2"/>
        <v>47</v>
      </c>
      <c r="B75" s="24">
        <f t="shared" si="0"/>
        <v>0</v>
      </c>
      <c r="C75" s="24"/>
      <c r="D75" s="24"/>
      <c r="E75" s="24"/>
      <c r="F75" s="26">
        <f t="shared" si="1"/>
        <v>0</v>
      </c>
    </row>
    <row r="76" spans="1:6" x14ac:dyDescent="0.2">
      <c r="A76" s="23">
        <f t="shared" si="2"/>
        <v>48</v>
      </c>
      <c r="B76" s="24">
        <f t="shared" si="0"/>
        <v>0</v>
      </c>
      <c r="C76" s="24"/>
      <c r="D76" s="24"/>
      <c r="E76" s="24"/>
      <c r="F76" s="26">
        <f t="shared" si="1"/>
        <v>0</v>
      </c>
    </row>
    <row r="77" spans="1:6" x14ac:dyDescent="0.2">
      <c r="A77" s="23">
        <f t="shared" si="2"/>
        <v>49</v>
      </c>
      <c r="B77" s="24">
        <f t="shared" si="0"/>
        <v>0</v>
      </c>
      <c r="C77" s="24"/>
      <c r="D77" s="24"/>
      <c r="E77" s="24"/>
      <c r="F77" s="26">
        <f t="shared" si="1"/>
        <v>0</v>
      </c>
    </row>
    <row r="78" spans="1:6" x14ac:dyDescent="0.2">
      <c r="A78" s="23">
        <f t="shared" si="2"/>
        <v>50</v>
      </c>
      <c r="B78" s="24">
        <f t="shared" si="0"/>
        <v>0</v>
      </c>
      <c r="C78" s="24"/>
      <c r="D78" s="24"/>
      <c r="E78" s="24"/>
      <c r="F78" s="26">
        <f t="shared" si="1"/>
        <v>0</v>
      </c>
    </row>
    <row r="79" spans="1:6" x14ac:dyDescent="0.2">
      <c r="A79" s="23">
        <f t="shared" si="2"/>
        <v>51</v>
      </c>
      <c r="B79" s="24">
        <f t="shared" si="0"/>
        <v>0</v>
      </c>
      <c r="C79" s="24"/>
      <c r="D79" s="24"/>
      <c r="E79" s="24"/>
      <c r="F79" s="26">
        <f t="shared" si="1"/>
        <v>0</v>
      </c>
    </row>
    <row r="80" spans="1:6" x14ac:dyDescent="0.2">
      <c r="A80" s="23">
        <f t="shared" si="2"/>
        <v>52</v>
      </c>
      <c r="B80" s="24">
        <f t="shared" si="0"/>
        <v>0</v>
      </c>
      <c r="C80" s="24"/>
      <c r="D80" s="24"/>
      <c r="E80" s="24"/>
      <c r="F80" s="26">
        <f t="shared" si="1"/>
        <v>0</v>
      </c>
    </row>
    <row r="81" spans="1:6" x14ac:dyDescent="0.2">
      <c r="A81" s="23">
        <f t="shared" si="2"/>
        <v>53</v>
      </c>
      <c r="B81" s="24">
        <f t="shared" si="0"/>
        <v>0</v>
      </c>
      <c r="C81" s="24"/>
      <c r="D81" s="24"/>
      <c r="E81" s="24"/>
      <c r="F81" s="26">
        <f t="shared" si="1"/>
        <v>0</v>
      </c>
    </row>
    <row r="82" spans="1:6" x14ac:dyDescent="0.2">
      <c r="A82" s="23">
        <f t="shared" si="2"/>
        <v>54</v>
      </c>
      <c r="B82" s="24">
        <f t="shared" ref="B82:B128" si="3">IF(A82&lt;1,$E$5,IF(A82&lt;=$B$7,$E$6,0))</f>
        <v>0</v>
      </c>
      <c r="C82" s="24"/>
      <c r="D82" s="24"/>
      <c r="E82" s="24"/>
      <c r="F82" s="26">
        <f t="shared" ref="F82:F83" si="4">-B82</f>
        <v>0</v>
      </c>
    </row>
    <row r="83" spans="1:6" x14ac:dyDescent="0.2">
      <c r="A83" s="23">
        <f t="shared" ref="A83:A128" si="5">(A82+1)+(1*(A82=-1))</f>
        <v>55</v>
      </c>
      <c r="B83" s="24">
        <f t="shared" si="3"/>
        <v>0</v>
      </c>
      <c r="C83" s="24"/>
      <c r="D83" s="24"/>
      <c r="E83" s="24"/>
      <c r="F83" s="26">
        <f t="shared" si="4"/>
        <v>0</v>
      </c>
    </row>
    <row r="84" spans="1:6" x14ac:dyDescent="0.2">
      <c r="A84" s="23">
        <f t="shared" si="5"/>
        <v>56</v>
      </c>
      <c r="B84" s="24">
        <f t="shared" si="3"/>
        <v>0</v>
      </c>
      <c r="C84" s="24"/>
      <c r="D84" s="24"/>
      <c r="E84" s="24"/>
      <c r="F84" s="26">
        <f t="shared" ref="F84:F109" si="6">-B84</f>
        <v>0</v>
      </c>
    </row>
    <row r="85" spans="1:6" x14ac:dyDescent="0.2">
      <c r="A85" s="23">
        <f t="shared" si="5"/>
        <v>57</v>
      </c>
      <c r="B85" s="24">
        <f t="shared" si="3"/>
        <v>0</v>
      </c>
      <c r="C85" s="24"/>
      <c r="D85" s="24"/>
      <c r="E85" s="24"/>
      <c r="F85" s="26">
        <f t="shared" si="6"/>
        <v>0</v>
      </c>
    </row>
    <row r="86" spans="1:6" x14ac:dyDescent="0.2">
      <c r="A86" s="23">
        <f t="shared" si="5"/>
        <v>58</v>
      </c>
      <c r="B86" s="24">
        <f t="shared" si="3"/>
        <v>0</v>
      </c>
      <c r="C86" s="24"/>
      <c r="D86" s="24"/>
      <c r="E86" s="24"/>
      <c r="F86" s="26">
        <f t="shared" si="6"/>
        <v>0</v>
      </c>
    </row>
    <row r="87" spans="1:6" x14ac:dyDescent="0.2">
      <c r="A87" s="23">
        <f t="shared" si="5"/>
        <v>59</v>
      </c>
      <c r="B87" s="24">
        <f t="shared" si="3"/>
        <v>0</v>
      </c>
      <c r="C87" s="24"/>
      <c r="D87" s="24"/>
      <c r="E87" s="24"/>
      <c r="F87" s="26">
        <f t="shared" si="6"/>
        <v>0</v>
      </c>
    </row>
    <row r="88" spans="1:6" x14ac:dyDescent="0.2">
      <c r="A88" s="23">
        <f t="shared" si="5"/>
        <v>60</v>
      </c>
      <c r="B88" s="24">
        <f t="shared" si="3"/>
        <v>0</v>
      </c>
      <c r="C88" s="24"/>
      <c r="D88" s="24"/>
      <c r="E88" s="24"/>
      <c r="F88" s="26">
        <f t="shared" si="6"/>
        <v>0</v>
      </c>
    </row>
    <row r="89" spans="1:6" x14ac:dyDescent="0.2">
      <c r="A89" s="23">
        <f t="shared" si="5"/>
        <v>61</v>
      </c>
      <c r="B89" s="24">
        <f t="shared" si="3"/>
        <v>0</v>
      </c>
      <c r="C89" s="24"/>
      <c r="D89" s="24"/>
      <c r="E89" s="24"/>
      <c r="F89" s="26">
        <f t="shared" si="6"/>
        <v>0</v>
      </c>
    </row>
    <row r="90" spans="1:6" x14ac:dyDescent="0.2">
      <c r="A90" s="23">
        <f t="shared" si="5"/>
        <v>62</v>
      </c>
      <c r="B90" s="24">
        <f t="shared" si="3"/>
        <v>0</v>
      </c>
      <c r="C90" s="24"/>
      <c r="D90" s="24"/>
      <c r="E90" s="24"/>
      <c r="F90" s="26">
        <f t="shared" si="6"/>
        <v>0</v>
      </c>
    </row>
    <row r="91" spans="1:6" x14ac:dyDescent="0.2">
      <c r="A91" s="23">
        <f t="shared" si="5"/>
        <v>63</v>
      </c>
      <c r="B91" s="24">
        <f t="shared" si="3"/>
        <v>0</v>
      </c>
      <c r="C91" s="24"/>
      <c r="D91" s="24"/>
      <c r="E91" s="24"/>
      <c r="F91" s="26">
        <f t="shared" si="6"/>
        <v>0</v>
      </c>
    </row>
    <row r="92" spans="1:6" x14ac:dyDescent="0.2">
      <c r="A92" s="23">
        <f t="shared" si="5"/>
        <v>64</v>
      </c>
      <c r="B92" s="24">
        <f t="shared" si="3"/>
        <v>0</v>
      </c>
      <c r="C92" s="24"/>
      <c r="D92" s="24"/>
      <c r="E92" s="24"/>
      <c r="F92" s="26">
        <f t="shared" si="6"/>
        <v>0</v>
      </c>
    </row>
    <row r="93" spans="1:6" x14ac:dyDescent="0.2">
      <c r="A93" s="23">
        <f t="shared" si="5"/>
        <v>65</v>
      </c>
      <c r="B93" s="24">
        <f t="shared" si="3"/>
        <v>0</v>
      </c>
      <c r="C93" s="24"/>
      <c r="D93" s="24"/>
      <c r="E93" s="24"/>
      <c r="F93" s="26">
        <f t="shared" si="6"/>
        <v>0</v>
      </c>
    </row>
    <row r="94" spans="1:6" x14ac:dyDescent="0.2">
      <c r="A94" s="23">
        <f t="shared" si="5"/>
        <v>66</v>
      </c>
      <c r="B94" s="24">
        <f t="shared" si="3"/>
        <v>0</v>
      </c>
      <c r="C94" s="24"/>
      <c r="D94" s="24"/>
      <c r="E94" s="24"/>
      <c r="F94" s="26">
        <f t="shared" si="6"/>
        <v>0</v>
      </c>
    </row>
    <row r="95" spans="1:6" x14ac:dyDescent="0.2">
      <c r="A95" s="23">
        <f t="shared" si="5"/>
        <v>67</v>
      </c>
      <c r="B95" s="24">
        <f t="shared" si="3"/>
        <v>0</v>
      </c>
      <c r="C95" s="24"/>
      <c r="D95" s="24"/>
      <c r="E95" s="24"/>
      <c r="F95" s="26">
        <f t="shared" si="6"/>
        <v>0</v>
      </c>
    </row>
    <row r="96" spans="1:6" x14ac:dyDescent="0.2">
      <c r="A96" s="23">
        <f t="shared" si="5"/>
        <v>68</v>
      </c>
      <c r="B96" s="24">
        <f t="shared" si="3"/>
        <v>0</v>
      </c>
      <c r="C96" s="24"/>
      <c r="D96" s="24"/>
      <c r="E96" s="24"/>
      <c r="F96" s="26">
        <f t="shared" si="6"/>
        <v>0</v>
      </c>
    </row>
    <row r="97" spans="1:6" x14ac:dyDescent="0.2">
      <c r="A97" s="23">
        <f t="shared" si="5"/>
        <v>69</v>
      </c>
      <c r="B97" s="24">
        <f t="shared" si="3"/>
        <v>0</v>
      </c>
      <c r="C97" s="24"/>
      <c r="D97" s="24"/>
      <c r="E97" s="24"/>
      <c r="F97" s="26">
        <f t="shared" si="6"/>
        <v>0</v>
      </c>
    </row>
    <row r="98" spans="1:6" x14ac:dyDescent="0.2">
      <c r="A98" s="23">
        <f t="shared" si="5"/>
        <v>70</v>
      </c>
      <c r="B98" s="24">
        <f t="shared" si="3"/>
        <v>0</v>
      </c>
      <c r="C98" s="24"/>
      <c r="D98" s="24"/>
      <c r="E98" s="24"/>
      <c r="F98" s="26">
        <f t="shared" si="6"/>
        <v>0</v>
      </c>
    </row>
    <row r="99" spans="1:6" x14ac:dyDescent="0.2">
      <c r="A99" s="23">
        <f t="shared" si="5"/>
        <v>71</v>
      </c>
      <c r="B99" s="24">
        <f t="shared" si="3"/>
        <v>0</v>
      </c>
      <c r="C99" s="24"/>
      <c r="D99" s="24"/>
      <c r="E99" s="24"/>
      <c r="F99" s="26">
        <f t="shared" si="6"/>
        <v>0</v>
      </c>
    </row>
    <row r="100" spans="1:6" x14ac:dyDescent="0.2">
      <c r="A100" s="23">
        <f t="shared" si="5"/>
        <v>72</v>
      </c>
      <c r="B100" s="24">
        <f t="shared" si="3"/>
        <v>0</v>
      </c>
      <c r="C100" s="24"/>
      <c r="D100" s="24"/>
      <c r="E100" s="24"/>
      <c r="F100" s="26">
        <f t="shared" si="6"/>
        <v>0</v>
      </c>
    </row>
    <row r="101" spans="1:6" x14ac:dyDescent="0.2">
      <c r="A101" s="23">
        <f t="shared" si="5"/>
        <v>73</v>
      </c>
      <c r="B101" s="24">
        <f t="shared" si="3"/>
        <v>0</v>
      </c>
      <c r="C101" s="24"/>
      <c r="D101" s="24"/>
      <c r="E101" s="24"/>
      <c r="F101" s="26">
        <f t="shared" si="6"/>
        <v>0</v>
      </c>
    </row>
    <row r="102" spans="1:6" x14ac:dyDescent="0.2">
      <c r="A102" s="23">
        <f t="shared" si="5"/>
        <v>74</v>
      </c>
      <c r="B102" s="24">
        <f t="shared" si="3"/>
        <v>0</v>
      </c>
      <c r="C102" s="24"/>
      <c r="D102" s="24"/>
      <c r="E102" s="24"/>
      <c r="F102" s="26">
        <f t="shared" si="6"/>
        <v>0</v>
      </c>
    </row>
    <row r="103" spans="1:6" x14ac:dyDescent="0.2">
      <c r="A103" s="23">
        <f t="shared" si="5"/>
        <v>75</v>
      </c>
      <c r="B103" s="24">
        <f t="shared" si="3"/>
        <v>0</v>
      </c>
      <c r="C103" s="24"/>
      <c r="D103" s="24"/>
      <c r="E103" s="24"/>
      <c r="F103" s="26">
        <f t="shared" si="6"/>
        <v>0</v>
      </c>
    </row>
    <row r="104" spans="1:6" x14ac:dyDescent="0.2">
      <c r="A104" s="23">
        <f t="shared" si="5"/>
        <v>76</v>
      </c>
      <c r="B104" s="24">
        <f t="shared" si="3"/>
        <v>0</v>
      </c>
      <c r="C104" s="24"/>
      <c r="D104" s="24"/>
      <c r="E104" s="24"/>
      <c r="F104" s="26">
        <f t="shared" si="6"/>
        <v>0</v>
      </c>
    </row>
    <row r="105" spans="1:6" x14ac:dyDescent="0.2">
      <c r="A105" s="23">
        <f t="shared" si="5"/>
        <v>77</v>
      </c>
      <c r="B105" s="24">
        <f t="shared" si="3"/>
        <v>0</v>
      </c>
      <c r="C105" s="24"/>
      <c r="D105" s="24"/>
      <c r="E105" s="24"/>
      <c r="F105" s="26">
        <f t="shared" si="6"/>
        <v>0</v>
      </c>
    </row>
    <row r="106" spans="1:6" x14ac:dyDescent="0.2">
      <c r="A106" s="23">
        <f t="shared" si="5"/>
        <v>78</v>
      </c>
      <c r="B106" s="24">
        <f t="shared" si="3"/>
        <v>0</v>
      </c>
      <c r="C106" s="24"/>
      <c r="D106" s="24"/>
      <c r="E106" s="24"/>
      <c r="F106" s="26">
        <f t="shared" si="6"/>
        <v>0</v>
      </c>
    </row>
    <row r="107" spans="1:6" x14ac:dyDescent="0.2">
      <c r="A107" s="23">
        <f t="shared" si="5"/>
        <v>79</v>
      </c>
      <c r="B107" s="24">
        <f t="shared" si="3"/>
        <v>0</v>
      </c>
      <c r="C107" s="24"/>
      <c r="D107" s="24"/>
      <c r="E107" s="24"/>
      <c r="F107" s="26">
        <f t="shared" si="6"/>
        <v>0</v>
      </c>
    </row>
    <row r="108" spans="1:6" x14ac:dyDescent="0.2">
      <c r="A108" s="23">
        <f t="shared" si="5"/>
        <v>80</v>
      </c>
      <c r="B108" s="24">
        <f t="shared" si="3"/>
        <v>0</v>
      </c>
      <c r="C108" s="24"/>
      <c r="D108" s="24"/>
      <c r="E108" s="24"/>
      <c r="F108" s="26">
        <f t="shared" si="6"/>
        <v>0</v>
      </c>
    </row>
    <row r="109" spans="1:6" x14ac:dyDescent="0.2">
      <c r="A109" s="23">
        <f t="shared" si="5"/>
        <v>81</v>
      </c>
      <c r="B109" s="24">
        <f t="shared" si="3"/>
        <v>0</v>
      </c>
      <c r="C109" s="24"/>
      <c r="D109" s="24"/>
      <c r="E109" s="24"/>
      <c r="F109" s="26">
        <f t="shared" si="6"/>
        <v>0</v>
      </c>
    </row>
    <row r="110" spans="1:6" x14ac:dyDescent="0.2">
      <c r="A110" s="23">
        <f t="shared" si="5"/>
        <v>82</v>
      </c>
      <c r="B110" s="24">
        <f t="shared" si="3"/>
        <v>0</v>
      </c>
      <c r="C110" s="24"/>
      <c r="D110" s="24"/>
      <c r="E110" s="24"/>
      <c r="F110" s="26">
        <f t="shared" ref="F110:F119" si="7">-B110</f>
        <v>0</v>
      </c>
    </row>
    <row r="111" spans="1:6" x14ac:dyDescent="0.2">
      <c r="A111" s="23">
        <f t="shared" si="5"/>
        <v>83</v>
      </c>
      <c r="B111" s="24">
        <f t="shared" si="3"/>
        <v>0</v>
      </c>
      <c r="C111" s="24"/>
      <c r="D111" s="24"/>
      <c r="E111" s="24"/>
      <c r="F111" s="26">
        <f t="shared" si="7"/>
        <v>0</v>
      </c>
    </row>
    <row r="112" spans="1:6" x14ac:dyDescent="0.2">
      <c r="A112" s="23">
        <f t="shared" si="5"/>
        <v>84</v>
      </c>
      <c r="B112" s="24">
        <f t="shared" si="3"/>
        <v>0</v>
      </c>
      <c r="C112" s="24"/>
      <c r="D112" s="24"/>
      <c r="E112" s="24"/>
      <c r="F112" s="26">
        <f t="shared" si="7"/>
        <v>0</v>
      </c>
    </row>
    <row r="113" spans="1:6" x14ac:dyDescent="0.2">
      <c r="A113" s="23">
        <f t="shared" si="5"/>
        <v>85</v>
      </c>
      <c r="B113" s="24">
        <f t="shared" si="3"/>
        <v>0</v>
      </c>
      <c r="C113" s="24"/>
      <c r="D113" s="24"/>
      <c r="E113" s="24"/>
      <c r="F113" s="26">
        <f t="shared" si="7"/>
        <v>0</v>
      </c>
    </row>
    <row r="114" spans="1:6" x14ac:dyDescent="0.2">
      <c r="A114" s="23">
        <f t="shared" si="5"/>
        <v>86</v>
      </c>
      <c r="B114" s="24">
        <f t="shared" si="3"/>
        <v>0</v>
      </c>
      <c r="C114" s="24"/>
      <c r="D114" s="24"/>
      <c r="E114" s="24"/>
      <c r="F114" s="26">
        <f t="shared" si="7"/>
        <v>0</v>
      </c>
    </row>
    <row r="115" spans="1:6" x14ac:dyDescent="0.2">
      <c r="A115" s="23">
        <f t="shared" si="5"/>
        <v>87</v>
      </c>
      <c r="B115" s="24">
        <f t="shared" si="3"/>
        <v>0</v>
      </c>
      <c r="C115" s="24"/>
      <c r="D115" s="24"/>
      <c r="E115" s="24"/>
      <c r="F115" s="26">
        <f t="shared" si="7"/>
        <v>0</v>
      </c>
    </row>
    <row r="116" spans="1:6" x14ac:dyDescent="0.2">
      <c r="A116" s="23">
        <f t="shared" si="5"/>
        <v>88</v>
      </c>
      <c r="B116" s="24">
        <f t="shared" si="3"/>
        <v>0</v>
      </c>
      <c r="C116" s="24"/>
      <c r="D116" s="24"/>
      <c r="E116" s="24"/>
      <c r="F116" s="26">
        <f t="shared" si="7"/>
        <v>0</v>
      </c>
    </row>
    <row r="117" spans="1:6" x14ac:dyDescent="0.2">
      <c r="A117" s="23">
        <f t="shared" si="5"/>
        <v>89</v>
      </c>
      <c r="B117" s="24">
        <f t="shared" si="3"/>
        <v>0</v>
      </c>
      <c r="C117" s="24"/>
      <c r="D117" s="24"/>
      <c r="E117" s="24"/>
      <c r="F117" s="26">
        <f t="shared" si="7"/>
        <v>0</v>
      </c>
    </row>
    <row r="118" spans="1:6" x14ac:dyDescent="0.2">
      <c r="A118" s="23">
        <f t="shared" si="5"/>
        <v>90</v>
      </c>
      <c r="B118" s="24">
        <f t="shared" si="3"/>
        <v>0</v>
      </c>
      <c r="C118" s="24"/>
      <c r="D118" s="24"/>
      <c r="E118" s="24"/>
      <c r="F118" s="26">
        <f t="shared" si="7"/>
        <v>0</v>
      </c>
    </row>
    <row r="119" spans="1:6" x14ac:dyDescent="0.2">
      <c r="A119" s="23">
        <f t="shared" si="5"/>
        <v>91</v>
      </c>
      <c r="B119" s="24">
        <f t="shared" si="3"/>
        <v>0</v>
      </c>
      <c r="C119" s="24"/>
      <c r="D119" s="24"/>
      <c r="E119" s="24"/>
      <c r="F119" s="26">
        <f t="shared" si="7"/>
        <v>0</v>
      </c>
    </row>
    <row r="120" spans="1:6" x14ac:dyDescent="0.2">
      <c r="A120" s="23">
        <f t="shared" si="5"/>
        <v>92</v>
      </c>
      <c r="B120" s="24">
        <f t="shared" si="3"/>
        <v>0</v>
      </c>
      <c r="C120" s="24"/>
      <c r="D120" s="24"/>
      <c r="E120" s="24"/>
      <c r="F120" s="26">
        <f t="shared" ref="F120:F123" si="8">-B120</f>
        <v>0</v>
      </c>
    </row>
    <row r="121" spans="1:6" x14ac:dyDescent="0.2">
      <c r="A121" s="23">
        <f t="shared" si="5"/>
        <v>93</v>
      </c>
      <c r="B121" s="24">
        <f t="shared" si="3"/>
        <v>0</v>
      </c>
      <c r="C121" s="24"/>
      <c r="D121" s="24"/>
      <c r="E121" s="24"/>
      <c r="F121" s="26">
        <f t="shared" si="8"/>
        <v>0</v>
      </c>
    </row>
    <row r="122" spans="1:6" x14ac:dyDescent="0.2">
      <c r="A122" s="23">
        <f t="shared" si="5"/>
        <v>94</v>
      </c>
      <c r="B122" s="24">
        <f t="shared" si="3"/>
        <v>0</v>
      </c>
      <c r="C122" s="24"/>
      <c r="D122" s="24"/>
      <c r="E122" s="24"/>
      <c r="F122" s="26">
        <f t="shared" si="8"/>
        <v>0</v>
      </c>
    </row>
    <row r="123" spans="1:6" x14ac:dyDescent="0.2">
      <c r="A123" s="23">
        <f t="shared" si="5"/>
        <v>95</v>
      </c>
      <c r="B123" s="24">
        <f t="shared" si="3"/>
        <v>0</v>
      </c>
      <c r="C123" s="24"/>
      <c r="D123" s="24"/>
      <c r="E123" s="24"/>
      <c r="F123" s="26">
        <f t="shared" si="8"/>
        <v>0</v>
      </c>
    </row>
    <row r="124" spans="1:6" x14ac:dyDescent="0.2">
      <c r="A124" s="23">
        <f t="shared" si="5"/>
        <v>96</v>
      </c>
      <c r="B124" s="24">
        <f t="shared" si="3"/>
        <v>0</v>
      </c>
      <c r="C124" s="24"/>
      <c r="D124" s="24"/>
      <c r="E124" s="24"/>
      <c r="F124" s="26">
        <f t="shared" ref="F124:F126" si="9">-B124</f>
        <v>0</v>
      </c>
    </row>
    <row r="125" spans="1:6" x14ac:dyDescent="0.2">
      <c r="A125" s="23">
        <f t="shared" si="5"/>
        <v>97</v>
      </c>
      <c r="B125" s="24">
        <f t="shared" si="3"/>
        <v>0</v>
      </c>
      <c r="C125" s="24"/>
      <c r="D125" s="24"/>
      <c r="E125" s="24"/>
      <c r="F125" s="26">
        <f t="shared" si="9"/>
        <v>0</v>
      </c>
    </row>
    <row r="126" spans="1:6" x14ac:dyDescent="0.2">
      <c r="A126" s="23">
        <f t="shared" si="5"/>
        <v>98</v>
      </c>
      <c r="B126" s="24">
        <f t="shared" si="3"/>
        <v>0</v>
      </c>
      <c r="C126" s="24"/>
      <c r="D126" s="24"/>
      <c r="E126" s="24"/>
      <c r="F126" s="26">
        <f t="shared" si="9"/>
        <v>0</v>
      </c>
    </row>
    <row r="127" spans="1:6" x14ac:dyDescent="0.2">
      <c r="A127" s="23">
        <f t="shared" si="5"/>
        <v>99</v>
      </c>
      <c r="B127" s="24">
        <f t="shared" si="3"/>
        <v>0</v>
      </c>
      <c r="C127" s="24"/>
      <c r="D127" s="24"/>
      <c r="E127" s="24"/>
      <c r="F127" s="26">
        <f t="shared" ref="F127:F128" si="10">-B127</f>
        <v>0</v>
      </c>
    </row>
    <row r="128" spans="1:6" x14ac:dyDescent="0.2">
      <c r="A128" s="23">
        <f t="shared" si="5"/>
        <v>100</v>
      </c>
      <c r="B128" s="24">
        <f t="shared" si="3"/>
        <v>0</v>
      </c>
      <c r="C128" s="24"/>
      <c r="D128" s="24"/>
      <c r="E128" s="24"/>
      <c r="F128" s="26">
        <f t="shared" si="10"/>
        <v>0</v>
      </c>
    </row>
  </sheetData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L130"/>
  <sheetViews>
    <sheetView showGridLines="0" zoomScale="107" workbookViewId="0">
      <selection activeCell="B8" sqref="B8"/>
    </sheetView>
  </sheetViews>
  <sheetFormatPr baseColWidth="10" defaultColWidth="10.83203125" defaultRowHeight="15" x14ac:dyDescent="0.2"/>
  <cols>
    <col min="1" max="1" width="22.6640625" style="5" bestFit="1" customWidth="1"/>
    <col min="2" max="2" width="17.1640625" style="5" customWidth="1"/>
    <col min="3" max="3" width="10.83203125" style="5"/>
    <col min="4" max="4" width="26.5" style="5" customWidth="1"/>
    <col min="5" max="5" width="15.1640625" style="5" customWidth="1"/>
    <col min="6" max="6" width="11.5" style="5" customWidth="1"/>
    <col min="7" max="7" width="13" style="5" customWidth="1"/>
    <col min="8" max="10" width="10.83203125" style="5"/>
    <col min="11" max="11" width="48.6640625" style="5" customWidth="1"/>
    <col min="12" max="13" width="36.6640625" style="5" customWidth="1"/>
    <col min="14" max="16384" width="10.83203125" style="5"/>
  </cols>
  <sheetData>
    <row r="1" spans="1:12" x14ac:dyDescent="0.2">
      <c r="A1" s="2" t="s">
        <v>19</v>
      </c>
      <c r="B1" s="2"/>
      <c r="C1" s="2"/>
      <c r="D1" s="2"/>
      <c r="E1" s="3" t="s">
        <v>24</v>
      </c>
      <c r="F1" s="4" t="s">
        <v>13</v>
      </c>
    </row>
    <row r="3" spans="1:12" x14ac:dyDescent="0.2">
      <c r="A3" s="6" t="s">
        <v>1</v>
      </c>
      <c r="D3" s="6" t="s">
        <v>11</v>
      </c>
    </row>
    <row r="5" spans="1:12" x14ac:dyDescent="0.2">
      <c r="A5" s="6" t="s">
        <v>8</v>
      </c>
      <c r="B5" s="7">
        <v>6.5000000000000002E-2</v>
      </c>
      <c r="D5" s="8" t="s">
        <v>16</v>
      </c>
      <c r="E5" s="11">
        <f>-B10*$B$6</f>
        <v>-67.965625000000003</v>
      </c>
    </row>
    <row r="6" spans="1:12" x14ac:dyDescent="0.2">
      <c r="A6" s="5" t="s">
        <v>9</v>
      </c>
      <c r="B6" s="10">
        <f>B5/12</f>
        <v>5.4166666666666669E-3</v>
      </c>
      <c r="D6" s="8" t="s">
        <v>12</v>
      </c>
      <c r="E6" s="11">
        <f>-(B6*B11)/(1-((1+B6)^-B7))</f>
        <v>-384.56836359301013</v>
      </c>
      <c r="F6" s="48"/>
    </row>
    <row r="7" spans="1:12" x14ac:dyDescent="0.2">
      <c r="A7" s="6" t="s">
        <v>2</v>
      </c>
      <c r="B7" s="12">
        <v>36</v>
      </c>
      <c r="D7" s="8" t="s">
        <v>0</v>
      </c>
      <c r="E7" s="10">
        <f>IRR(F16:F130)*12</f>
        <v>8.9532738744406259E-2</v>
      </c>
      <c r="F7" s="10"/>
    </row>
    <row r="8" spans="1:12" x14ac:dyDescent="0.2">
      <c r="A8" s="6" t="s">
        <v>5</v>
      </c>
      <c r="B8" s="28">
        <v>11950</v>
      </c>
      <c r="D8" s="8" t="s">
        <v>15</v>
      </c>
      <c r="E8" s="11">
        <f>E9+B8</f>
        <v>-2370.2204643483637</v>
      </c>
      <c r="F8" s="13"/>
      <c r="G8" s="13"/>
      <c r="H8" s="13"/>
      <c r="I8" s="13"/>
      <c r="J8" s="13"/>
      <c r="K8" s="13"/>
      <c r="L8" s="13"/>
    </row>
    <row r="9" spans="1:12" x14ac:dyDescent="0.2">
      <c r="A9" s="5" t="s">
        <v>6</v>
      </c>
      <c r="B9" s="7">
        <v>0.05</v>
      </c>
      <c r="D9" s="8" t="s">
        <v>14</v>
      </c>
      <c r="E9" s="11">
        <f>E5*B13+B7*E6</f>
        <v>-14320.220464348364</v>
      </c>
      <c r="F9" s="14"/>
      <c r="G9" s="14"/>
      <c r="H9" s="14"/>
      <c r="I9" s="14"/>
      <c r="J9" s="14"/>
      <c r="K9" s="14"/>
    </row>
    <row r="10" spans="1:12" x14ac:dyDescent="0.2">
      <c r="A10" s="5" t="s">
        <v>7</v>
      </c>
      <c r="B10" s="26">
        <f>B8*(1+B9)</f>
        <v>12547.5</v>
      </c>
      <c r="E10" s="15"/>
    </row>
    <row r="11" spans="1:12" x14ac:dyDescent="0.2">
      <c r="A11" s="5" t="s">
        <v>18</v>
      </c>
      <c r="B11" s="26">
        <f>B10</f>
        <v>12547.5</v>
      </c>
      <c r="D11" s="32" t="s">
        <v>23</v>
      </c>
      <c r="E11" s="17"/>
      <c r="F11" s="18"/>
    </row>
    <row r="12" spans="1:12" x14ac:dyDescent="0.2">
      <c r="A12" s="5" t="s">
        <v>10</v>
      </c>
      <c r="B12" s="33">
        <f>-B10*$B$6</f>
        <v>-67.965625000000003</v>
      </c>
      <c r="D12" s="19"/>
    </row>
    <row r="13" spans="1:12" x14ac:dyDescent="0.2">
      <c r="A13" s="42" t="s">
        <v>17</v>
      </c>
      <c r="B13" s="20">
        <v>7</v>
      </c>
    </row>
    <row r="14" spans="1:12" x14ac:dyDescent="0.2">
      <c r="D14" s="6" t="s">
        <v>27</v>
      </c>
    </row>
    <row r="15" spans="1:12" x14ac:dyDescent="0.2">
      <c r="A15" s="21" t="s">
        <v>3</v>
      </c>
      <c r="B15" s="22" t="s">
        <v>4</v>
      </c>
      <c r="C15" s="50"/>
      <c r="D15" s="50"/>
      <c r="E15" s="50"/>
      <c r="F15" s="29" t="s">
        <v>25</v>
      </c>
    </row>
    <row r="16" spans="1:12" x14ac:dyDescent="0.2">
      <c r="A16" s="35"/>
      <c r="B16" s="36"/>
      <c r="C16" s="36"/>
      <c r="D16" s="36"/>
      <c r="E16" s="36"/>
      <c r="F16" s="37">
        <f>-B8</f>
        <v>-11950</v>
      </c>
    </row>
    <row r="17" spans="1:9" x14ac:dyDescent="0.2">
      <c r="A17" s="23">
        <f>-B13</f>
        <v>-7</v>
      </c>
      <c r="B17" s="34">
        <f>IF(A17&lt;1,$E$5,IF(A17&lt;=$B$7,$E$6,0))</f>
        <v>-67.965625000000003</v>
      </c>
      <c r="C17" s="34"/>
      <c r="D17" s="34"/>
      <c r="E17" s="38"/>
      <c r="F17" s="15">
        <f>-B17</f>
        <v>67.965625000000003</v>
      </c>
      <c r="I17" s="30"/>
    </row>
    <row r="18" spans="1:9" x14ac:dyDescent="0.2">
      <c r="A18" s="23">
        <f>(A17+1)+(1*(A17=-1))</f>
        <v>-6</v>
      </c>
      <c r="B18" s="34">
        <f t="shared" ref="B18:B81" si="0">IF(A18&lt;1,$E$5,IF(A18&lt;=$B$7,$E$6,0))</f>
        <v>-67.965625000000003</v>
      </c>
      <c r="C18" s="34"/>
      <c r="D18" s="34"/>
      <c r="E18" s="34"/>
      <c r="F18" s="15">
        <f t="shared" ref="F18:F81" si="1">-B18</f>
        <v>67.965625000000003</v>
      </c>
      <c r="H18" s="13"/>
    </row>
    <row r="19" spans="1:9" x14ac:dyDescent="0.2">
      <c r="A19" s="23">
        <f t="shared" ref="A19:A82" si="2">(A18+1)+(1*(A18=-1))</f>
        <v>-5</v>
      </c>
      <c r="B19" s="34">
        <f t="shared" si="0"/>
        <v>-67.965625000000003</v>
      </c>
      <c r="C19" s="34"/>
      <c r="D19" s="34"/>
      <c r="E19" s="34"/>
      <c r="F19" s="15">
        <f t="shared" si="1"/>
        <v>67.965625000000003</v>
      </c>
    </row>
    <row r="20" spans="1:9" x14ac:dyDescent="0.2">
      <c r="A20" s="23">
        <f t="shared" si="2"/>
        <v>-4</v>
      </c>
      <c r="B20" s="34">
        <f t="shared" si="0"/>
        <v>-67.965625000000003</v>
      </c>
      <c r="C20" s="34"/>
      <c r="D20" s="34"/>
      <c r="E20" s="34"/>
      <c r="F20" s="15">
        <f t="shared" si="1"/>
        <v>67.965625000000003</v>
      </c>
    </row>
    <row r="21" spans="1:9" x14ac:dyDescent="0.2">
      <c r="A21" s="23">
        <f t="shared" si="2"/>
        <v>-3</v>
      </c>
      <c r="B21" s="34">
        <f t="shared" si="0"/>
        <v>-67.965625000000003</v>
      </c>
      <c r="C21" s="34"/>
      <c r="D21" s="34"/>
      <c r="E21" s="34"/>
      <c r="F21" s="15">
        <f t="shared" si="1"/>
        <v>67.965625000000003</v>
      </c>
    </row>
    <row r="22" spans="1:9" x14ac:dyDescent="0.2">
      <c r="A22" s="23">
        <f t="shared" si="2"/>
        <v>-2</v>
      </c>
      <c r="B22" s="34">
        <f t="shared" si="0"/>
        <v>-67.965625000000003</v>
      </c>
      <c r="C22" s="34"/>
      <c r="D22" s="34"/>
      <c r="E22" s="34"/>
      <c r="F22" s="15">
        <f t="shared" si="1"/>
        <v>67.965625000000003</v>
      </c>
    </row>
    <row r="23" spans="1:9" x14ac:dyDescent="0.2">
      <c r="A23" s="23">
        <f t="shared" si="2"/>
        <v>-1</v>
      </c>
      <c r="B23" s="34">
        <f t="shared" si="0"/>
        <v>-67.965625000000003</v>
      </c>
      <c r="C23" s="34"/>
      <c r="D23" s="34"/>
      <c r="E23" s="34"/>
      <c r="F23" s="15">
        <f t="shared" si="1"/>
        <v>67.965625000000003</v>
      </c>
      <c r="G23" s="31"/>
      <c r="H23" s="31"/>
    </row>
    <row r="24" spans="1:9" x14ac:dyDescent="0.2">
      <c r="A24" s="23">
        <f t="shared" si="2"/>
        <v>1</v>
      </c>
      <c r="B24" s="34">
        <f t="shared" si="0"/>
        <v>-384.56836359301013</v>
      </c>
      <c r="C24" s="34"/>
      <c r="D24" s="34"/>
      <c r="E24" s="34"/>
      <c r="F24" s="15">
        <f t="shared" si="1"/>
        <v>384.56836359301013</v>
      </c>
    </row>
    <row r="25" spans="1:9" x14ac:dyDescent="0.2">
      <c r="A25" s="23">
        <f t="shared" si="2"/>
        <v>2</v>
      </c>
      <c r="B25" s="34">
        <f t="shared" si="0"/>
        <v>-384.56836359301013</v>
      </c>
      <c r="C25" s="34"/>
      <c r="D25" s="34"/>
      <c r="E25" s="34"/>
      <c r="F25" s="15">
        <f t="shared" si="1"/>
        <v>384.56836359301013</v>
      </c>
    </row>
    <row r="26" spans="1:9" x14ac:dyDescent="0.2">
      <c r="A26" s="23">
        <f t="shared" si="2"/>
        <v>3</v>
      </c>
      <c r="B26" s="34">
        <f t="shared" si="0"/>
        <v>-384.56836359301013</v>
      </c>
      <c r="C26" s="34"/>
      <c r="D26" s="34"/>
      <c r="E26" s="34"/>
      <c r="F26" s="15">
        <f t="shared" si="1"/>
        <v>384.56836359301013</v>
      </c>
    </row>
    <row r="27" spans="1:9" x14ac:dyDescent="0.2">
      <c r="A27" s="23">
        <f t="shared" si="2"/>
        <v>4</v>
      </c>
      <c r="B27" s="34">
        <f t="shared" si="0"/>
        <v>-384.56836359301013</v>
      </c>
      <c r="C27" s="34"/>
      <c r="D27" s="34"/>
      <c r="E27" s="34"/>
      <c r="F27" s="15">
        <f t="shared" si="1"/>
        <v>384.56836359301013</v>
      </c>
    </row>
    <row r="28" spans="1:9" x14ac:dyDescent="0.2">
      <c r="A28" s="23">
        <f t="shared" si="2"/>
        <v>5</v>
      </c>
      <c r="B28" s="34">
        <f t="shared" si="0"/>
        <v>-384.56836359301013</v>
      </c>
      <c r="C28" s="34"/>
      <c r="D28" s="34"/>
      <c r="E28" s="34"/>
      <c r="F28" s="15">
        <f t="shared" si="1"/>
        <v>384.56836359301013</v>
      </c>
    </row>
    <row r="29" spans="1:9" x14ac:dyDescent="0.2">
      <c r="A29" s="23">
        <f t="shared" si="2"/>
        <v>6</v>
      </c>
      <c r="B29" s="34">
        <f t="shared" si="0"/>
        <v>-384.56836359301013</v>
      </c>
      <c r="C29" s="34"/>
      <c r="D29" s="34"/>
      <c r="E29" s="34"/>
      <c r="F29" s="15">
        <f t="shared" si="1"/>
        <v>384.56836359301013</v>
      </c>
    </row>
    <row r="30" spans="1:9" x14ac:dyDescent="0.2">
      <c r="A30" s="23">
        <f t="shared" si="2"/>
        <v>7</v>
      </c>
      <c r="B30" s="34">
        <f t="shared" si="0"/>
        <v>-384.56836359301013</v>
      </c>
      <c r="C30" s="34"/>
      <c r="D30" s="34"/>
      <c r="E30" s="34"/>
      <c r="F30" s="15">
        <f t="shared" si="1"/>
        <v>384.56836359301013</v>
      </c>
    </row>
    <row r="31" spans="1:9" x14ac:dyDescent="0.2">
      <c r="A31" s="23">
        <f t="shared" si="2"/>
        <v>8</v>
      </c>
      <c r="B31" s="34">
        <f t="shared" si="0"/>
        <v>-384.56836359301013</v>
      </c>
      <c r="C31" s="34"/>
      <c r="D31" s="34"/>
      <c r="E31" s="34"/>
      <c r="F31" s="15">
        <f t="shared" si="1"/>
        <v>384.56836359301013</v>
      </c>
    </row>
    <row r="32" spans="1:9" x14ac:dyDescent="0.2">
      <c r="A32" s="23">
        <f t="shared" si="2"/>
        <v>9</v>
      </c>
      <c r="B32" s="34">
        <f t="shared" si="0"/>
        <v>-384.56836359301013</v>
      </c>
      <c r="C32" s="34"/>
      <c r="D32" s="34"/>
      <c r="E32" s="34"/>
      <c r="F32" s="15">
        <f t="shared" si="1"/>
        <v>384.56836359301013</v>
      </c>
    </row>
    <row r="33" spans="1:6" x14ac:dyDescent="0.2">
      <c r="A33" s="23">
        <f t="shared" si="2"/>
        <v>10</v>
      </c>
      <c r="B33" s="34">
        <f t="shared" si="0"/>
        <v>-384.56836359301013</v>
      </c>
      <c r="C33" s="34"/>
      <c r="D33" s="34"/>
      <c r="E33" s="34"/>
      <c r="F33" s="15">
        <f t="shared" si="1"/>
        <v>384.56836359301013</v>
      </c>
    </row>
    <row r="34" spans="1:6" x14ac:dyDescent="0.2">
      <c r="A34" s="23">
        <f t="shared" si="2"/>
        <v>11</v>
      </c>
      <c r="B34" s="34">
        <f t="shared" si="0"/>
        <v>-384.56836359301013</v>
      </c>
      <c r="C34" s="34"/>
      <c r="D34" s="34"/>
      <c r="E34" s="34"/>
      <c r="F34" s="15">
        <f t="shared" si="1"/>
        <v>384.56836359301013</v>
      </c>
    </row>
    <row r="35" spans="1:6" x14ac:dyDescent="0.2">
      <c r="A35" s="23">
        <f t="shared" si="2"/>
        <v>12</v>
      </c>
      <c r="B35" s="34">
        <f t="shared" si="0"/>
        <v>-384.56836359301013</v>
      </c>
      <c r="C35" s="34"/>
      <c r="D35" s="34"/>
      <c r="E35" s="34"/>
      <c r="F35" s="15">
        <f t="shared" si="1"/>
        <v>384.56836359301013</v>
      </c>
    </row>
    <row r="36" spans="1:6" x14ac:dyDescent="0.2">
      <c r="A36" s="23">
        <f t="shared" si="2"/>
        <v>13</v>
      </c>
      <c r="B36" s="34">
        <f t="shared" si="0"/>
        <v>-384.56836359301013</v>
      </c>
      <c r="C36" s="34"/>
      <c r="D36" s="34"/>
      <c r="E36" s="34"/>
      <c r="F36" s="15">
        <f t="shared" si="1"/>
        <v>384.56836359301013</v>
      </c>
    </row>
    <row r="37" spans="1:6" x14ac:dyDescent="0.2">
      <c r="A37" s="23">
        <f t="shared" si="2"/>
        <v>14</v>
      </c>
      <c r="B37" s="34">
        <f t="shared" si="0"/>
        <v>-384.56836359301013</v>
      </c>
      <c r="C37" s="34"/>
      <c r="D37" s="34"/>
      <c r="E37" s="34"/>
      <c r="F37" s="15">
        <f t="shared" si="1"/>
        <v>384.56836359301013</v>
      </c>
    </row>
    <row r="38" spans="1:6" x14ac:dyDescent="0.2">
      <c r="A38" s="23">
        <f t="shared" si="2"/>
        <v>15</v>
      </c>
      <c r="B38" s="34">
        <f t="shared" si="0"/>
        <v>-384.56836359301013</v>
      </c>
      <c r="C38" s="34"/>
      <c r="D38" s="34"/>
      <c r="E38" s="34"/>
      <c r="F38" s="15">
        <f t="shared" si="1"/>
        <v>384.56836359301013</v>
      </c>
    </row>
    <row r="39" spans="1:6" x14ac:dyDescent="0.2">
      <c r="A39" s="23">
        <f t="shared" si="2"/>
        <v>16</v>
      </c>
      <c r="B39" s="34">
        <f t="shared" si="0"/>
        <v>-384.56836359301013</v>
      </c>
      <c r="C39" s="34"/>
      <c r="D39" s="34"/>
      <c r="E39" s="34"/>
      <c r="F39" s="15">
        <f t="shared" si="1"/>
        <v>384.56836359301013</v>
      </c>
    </row>
    <row r="40" spans="1:6" x14ac:dyDescent="0.2">
      <c r="A40" s="23">
        <f t="shared" si="2"/>
        <v>17</v>
      </c>
      <c r="B40" s="34">
        <f t="shared" si="0"/>
        <v>-384.56836359301013</v>
      </c>
      <c r="C40" s="34"/>
      <c r="D40" s="34"/>
      <c r="E40" s="34"/>
      <c r="F40" s="15">
        <f t="shared" si="1"/>
        <v>384.56836359301013</v>
      </c>
    </row>
    <row r="41" spans="1:6" x14ac:dyDescent="0.2">
      <c r="A41" s="23">
        <f t="shared" si="2"/>
        <v>18</v>
      </c>
      <c r="B41" s="34">
        <f t="shared" si="0"/>
        <v>-384.56836359301013</v>
      </c>
      <c r="C41" s="34"/>
      <c r="D41" s="34"/>
      <c r="E41" s="34"/>
      <c r="F41" s="15">
        <f t="shared" si="1"/>
        <v>384.56836359301013</v>
      </c>
    </row>
    <row r="42" spans="1:6" x14ac:dyDescent="0.2">
      <c r="A42" s="23">
        <f t="shared" si="2"/>
        <v>19</v>
      </c>
      <c r="B42" s="34">
        <f t="shared" si="0"/>
        <v>-384.56836359301013</v>
      </c>
      <c r="C42" s="34"/>
      <c r="D42" s="34"/>
      <c r="E42" s="34"/>
      <c r="F42" s="15">
        <f t="shared" si="1"/>
        <v>384.56836359301013</v>
      </c>
    </row>
    <row r="43" spans="1:6" x14ac:dyDescent="0.2">
      <c r="A43" s="23">
        <f t="shared" si="2"/>
        <v>20</v>
      </c>
      <c r="B43" s="34">
        <f t="shared" si="0"/>
        <v>-384.56836359301013</v>
      </c>
      <c r="C43" s="34"/>
      <c r="D43" s="34"/>
      <c r="E43" s="34"/>
      <c r="F43" s="15">
        <f t="shared" si="1"/>
        <v>384.56836359301013</v>
      </c>
    </row>
    <row r="44" spans="1:6" x14ac:dyDescent="0.2">
      <c r="A44" s="23">
        <f t="shared" si="2"/>
        <v>21</v>
      </c>
      <c r="B44" s="34">
        <f t="shared" si="0"/>
        <v>-384.56836359301013</v>
      </c>
      <c r="C44" s="34"/>
      <c r="D44" s="34"/>
      <c r="E44" s="34"/>
      <c r="F44" s="15">
        <f t="shared" si="1"/>
        <v>384.56836359301013</v>
      </c>
    </row>
    <row r="45" spans="1:6" x14ac:dyDescent="0.2">
      <c r="A45" s="23">
        <f t="shared" si="2"/>
        <v>22</v>
      </c>
      <c r="B45" s="34">
        <f t="shared" si="0"/>
        <v>-384.56836359301013</v>
      </c>
      <c r="C45" s="34"/>
      <c r="D45" s="34"/>
      <c r="E45" s="34"/>
      <c r="F45" s="15">
        <f t="shared" si="1"/>
        <v>384.56836359301013</v>
      </c>
    </row>
    <row r="46" spans="1:6" x14ac:dyDescent="0.2">
      <c r="A46" s="23">
        <f t="shared" si="2"/>
        <v>23</v>
      </c>
      <c r="B46" s="34">
        <f t="shared" si="0"/>
        <v>-384.56836359301013</v>
      </c>
      <c r="C46" s="34"/>
      <c r="D46" s="34"/>
      <c r="E46" s="34"/>
      <c r="F46" s="15">
        <f t="shared" si="1"/>
        <v>384.56836359301013</v>
      </c>
    </row>
    <row r="47" spans="1:6" x14ac:dyDescent="0.2">
      <c r="A47" s="23">
        <f t="shared" si="2"/>
        <v>24</v>
      </c>
      <c r="B47" s="34">
        <f t="shared" si="0"/>
        <v>-384.56836359301013</v>
      </c>
      <c r="C47" s="34"/>
      <c r="D47" s="34"/>
      <c r="E47" s="34"/>
      <c r="F47" s="15">
        <f t="shared" si="1"/>
        <v>384.56836359301013</v>
      </c>
    </row>
    <row r="48" spans="1:6" x14ac:dyDescent="0.2">
      <c r="A48" s="23">
        <f t="shared" si="2"/>
        <v>25</v>
      </c>
      <c r="B48" s="34">
        <f t="shared" si="0"/>
        <v>-384.56836359301013</v>
      </c>
      <c r="C48" s="34"/>
      <c r="D48" s="34"/>
      <c r="E48" s="34"/>
      <c r="F48" s="15">
        <f t="shared" si="1"/>
        <v>384.56836359301013</v>
      </c>
    </row>
    <row r="49" spans="1:6" x14ac:dyDescent="0.2">
      <c r="A49" s="23">
        <f t="shared" si="2"/>
        <v>26</v>
      </c>
      <c r="B49" s="34">
        <f t="shared" si="0"/>
        <v>-384.56836359301013</v>
      </c>
      <c r="C49" s="34"/>
      <c r="D49" s="34"/>
      <c r="E49" s="34"/>
      <c r="F49" s="15">
        <f t="shared" si="1"/>
        <v>384.56836359301013</v>
      </c>
    </row>
    <row r="50" spans="1:6" x14ac:dyDescent="0.2">
      <c r="A50" s="23">
        <f t="shared" si="2"/>
        <v>27</v>
      </c>
      <c r="B50" s="34">
        <f t="shared" si="0"/>
        <v>-384.56836359301013</v>
      </c>
      <c r="C50" s="34"/>
      <c r="D50" s="34"/>
      <c r="E50" s="34"/>
      <c r="F50" s="15">
        <f t="shared" si="1"/>
        <v>384.56836359301013</v>
      </c>
    </row>
    <row r="51" spans="1:6" x14ac:dyDescent="0.2">
      <c r="A51" s="23">
        <f t="shared" si="2"/>
        <v>28</v>
      </c>
      <c r="B51" s="34">
        <f t="shared" si="0"/>
        <v>-384.56836359301013</v>
      </c>
      <c r="C51" s="34"/>
      <c r="D51" s="34"/>
      <c r="E51" s="34"/>
      <c r="F51" s="15">
        <f t="shared" si="1"/>
        <v>384.56836359301013</v>
      </c>
    </row>
    <row r="52" spans="1:6" x14ac:dyDescent="0.2">
      <c r="A52" s="23">
        <f t="shared" si="2"/>
        <v>29</v>
      </c>
      <c r="B52" s="34">
        <f t="shared" si="0"/>
        <v>-384.56836359301013</v>
      </c>
      <c r="C52" s="34"/>
      <c r="D52" s="34"/>
      <c r="E52" s="34"/>
      <c r="F52" s="15">
        <f t="shared" si="1"/>
        <v>384.56836359301013</v>
      </c>
    </row>
    <row r="53" spans="1:6" x14ac:dyDescent="0.2">
      <c r="A53" s="23">
        <f t="shared" si="2"/>
        <v>30</v>
      </c>
      <c r="B53" s="34">
        <f t="shared" si="0"/>
        <v>-384.56836359301013</v>
      </c>
      <c r="C53" s="34"/>
      <c r="D53" s="34"/>
      <c r="E53" s="34"/>
      <c r="F53" s="15">
        <f t="shared" si="1"/>
        <v>384.56836359301013</v>
      </c>
    </row>
    <row r="54" spans="1:6" x14ac:dyDescent="0.2">
      <c r="A54" s="23">
        <f t="shared" si="2"/>
        <v>31</v>
      </c>
      <c r="B54" s="34">
        <f t="shared" si="0"/>
        <v>-384.56836359301013</v>
      </c>
      <c r="C54" s="34"/>
      <c r="D54" s="34"/>
      <c r="E54" s="34"/>
      <c r="F54" s="15">
        <f t="shared" si="1"/>
        <v>384.56836359301013</v>
      </c>
    </row>
    <row r="55" spans="1:6" x14ac:dyDescent="0.2">
      <c r="A55" s="23">
        <f t="shared" si="2"/>
        <v>32</v>
      </c>
      <c r="B55" s="34">
        <f t="shared" si="0"/>
        <v>-384.56836359301013</v>
      </c>
      <c r="C55" s="34"/>
      <c r="D55" s="34"/>
      <c r="E55" s="34"/>
      <c r="F55" s="15">
        <f t="shared" si="1"/>
        <v>384.56836359301013</v>
      </c>
    </row>
    <row r="56" spans="1:6" x14ac:dyDescent="0.2">
      <c r="A56" s="23">
        <f t="shared" si="2"/>
        <v>33</v>
      </c>
      <c r="B56" s="34">
        <f t="shared" si="0"/>
        <v>-384.56836359301013</v>
      </c>
      <c r="C56" s="34"/>
      <c r="D56" s="34"/>
      <c r="E56" s="34"/>
      <c r="F56" s="15">
        <f t="shared" si="1"/>
        <v>384.56836359301013</v>
      </c>
    </row>
    <row r="57" spans="1:6" x14ac:dyDescent="0.2">
      <c r="A57" s="23">
        <f t="shared" si="2"/>
        <v>34</v>
      </c>
      <c r="B57" s="34">
        <f t="shared" si="0"/>
        <v>-384.56836359301013</v>
      </c>
      <c r="C57" s="34"/>
      <c r="D57" s="34"/>
      <c r="E57" s="34"/>
      <c r="F57" s="15">
        <f t="shared" si="1"/>
        <v>384.56836359301013</v>
      </c>
    </row>
    <row r="58" spans="1:6" x14ac:dyDescent="0.2">
      <c r="A58" s="23">
        <f t="shared" si="2"/>
        <v>35</v>
      </c>
      <c r="B58" s="34">
        <f t="shared" si="0"/>
        <v>-384.56836359301013</v>
      </c>
      <c r="C58" s="34"/>
      <c r="D58" s="34"/>
      <c r="E58" s="34"/>
      <c r="F58" s="15">
        <f t="shared" si="1"/>
        <v>384.56836359301013</v>
      </c>
    </row>
    <row r="59" spans="1:6" x14ac:dyDescent="0.2">
      <c r="A59" s="23">
        <f t="shared" si="2"/>
        <v>36</v>
      </c>
      <c r="B59" s="34">
        <f t="shared" si="0"/>
        <v>-384.56836359301013</v>
      </c>
      <c r="C59" s="34"/>
      <c r="D59" s="34"/>
      <c r="E59" s="34"/>
      <c r="F59" s="15">
        <f t="shared" si="1"/>
        <v>384.56836359301013</v>
      </c>
    </row>
    <row r="60" spans="1:6" x14ac:dyDescent="0.2">
      <c r="A60" s="23">
        <f t="shared" si="2"/>
        <v>37</v>
      </c>
      <c r="B60" s="34">
        <f t="shared" si="0"/>
        <v>0</v>
      </c>
      <c r="C60" s="34"/>
      <c r="D60" s="34"/>
      <c r="E60" s="34"/>
      <c r="F60" s="15">
        <f t="shared" si="1"/>
        <v>0</v>
      </c>
    </row>
    <row r="61" spans="1:6" x14ac:dyDescent="0.2">
      <c r="A61" s="23">
        <f t="shared" si="2"/>
        <v>38</v>
      </c>
      <c r="B61" s="34">
        <f t="shared" si="0"/>
        <v>0</v>
      </c>
      <c r="C61" s="34"/>
      <c r="D61" s="34"/>
      <c r="E61" s="34"/>
      <c r="F61" s="15">
        <f t="shared" si="1"/>
        <v>0</v>
      </c>
    </row>
    <row r="62" spans="1:6" x14ac:dyDescent="0.2">
      <c r="A62" s="23">
        <f t="shared" si="2"/>
        <v>39</v>
      </c>
      <c r="B62" s="34">
        <f t="shared" si="0"/>
        <v>0</v>
      </c>
      <c r="C62" s="34"/>
      <c r="D62" s="34"/>
      <c r="E62" s="34"/>
      <c r="F62" s="15">
        <f t="shared" si="1"/>
        <v>0</v>
      </c>
    </row>
    <row r="63" spans="1:6" x14ac:dyDescent="0.2">
      <c r="A63" s="23">
        <f t="shared" si="2"/>
        <v>40</v>
      </c>
      <c r="B63" s="34">
        <f t="shared" si="0"/>
        <v>0</v>
      </c>
      <c r="C63" s="34"/>
      <c r="D63" s="34"/>
      <c r="E63" s="34"/>
      <c r="F63" s="15">
        <f t="shared" si="1"/>
        <v>0</v>
      </c>
    </row>
    <row r="64" spans="1:6" x14ac:dyDescent="0.2">
      <c r="A64" s="23">
        <f t="shared" si="2"/>
        <v>41</v>
      </c>
      <c r="B64" s="34">
        <f t="shared" si="0"/>
        <v>0</v>
      </c>
      <c r="C64" s="34"/>
      <c r="D64" s="34"/>
      <c r="E64" s="34"/>
      <c r="F64" s="15">
        <f t="shared" si="1"/>
        <v>0</v>
      </c>
    </row>
    <row r="65" spans="1:6" x14ac:dyDescent="0.2">
      <c r="A65" s="23">
        <f t="shared" si="2"/>
        <v>42</v>
      </c>
      <c r="B65" s="34">
        <f t="shared" si="0"/>
        <v>0</v>
      </c>
      <c r="C65" s="34"/>
      <c r="D65" s="34"/>
      <c r="E65" s="34"/>
      <c r="F65" s="15">
        <f t="shared" si="1"/>
        <v>0</v>
      </c>
    </row>
    <row r="66" spans="1:6" x14ac:dyDescent="0.2">
      <c r="A66" s="23">
        <f t="shared" si="2"/>
        <v>43</v>
      </c>
      <c r="B66" s="34">
        <f t="shared" si="0"/>
        <v>0</v>
      </c>
      <c r="C66" s="34"/>
      <c r="D66" s="34"/>
      <c r="E66" s="34"/>
      <c r="F66" s="15">
        <f t="shared" si="1"/>
        <v>0</v>
      </c>
    </row>
    <row r="67" spans="1:6" x14ac:dyDescent="0.2">
      <c r="A67" s="23">
        <f t="shared" si="2"/>
        <v>44</v>
      </c>
      <c r="B67" s="34">
        <f t="shared" si="0"/>
        <v>0</v>
      </c>
      <c r="C67" s="34"/>
      <c r="D67" s="34"/>
      <c r="E67" s="34"/>
      <c r="F67" s="15">
        <f t="shared" si="1"/>
        <v>0</v>
      </c>
    </row>
    <row r="68" spans="1:6" x14ac:dyDescent="0.2">
      <c r="A68" s="23">
        <f t="shared" si="2"/>
        <v>45</v>
      </c>
      <c r="B68" s="34">
        <f t="shared" si="0"/>
        <v>0</v>
      </c>
      <c r="C68" s="34"/>
      <c r="D68" s="34"/>
      <c r="E68" s="34"/>
      <c r="F68" s="15">
        <f t="shared" si="1"/>
        <v>0</v>
      </c>
    </row>
    <row r="69" spans="1:6" x14ac:dyDescent="0.2">
      <c r="A69" s="23">
        <f t="shared" si="2"/>
        <v>46</v>
      </c>
      <c r="B69" s="34">
        <f t="shared" si="0"/>
        <v>0</v>
      </c>
      <c r="C69" s="34"/>
      <c r="D69" s="34"/>
      <c r="E69" s="34"/>
      <c r="F69" s="15">
        <f t="shared" si="1"/>
        <v>0</v>
      </c>
    </row>
    <row r="70" spans="1:6" x14ac:dyDescent="0.2">
      <c r="A70" s="23">
        <f t="shared" si="2"/>
        <v>47</v>
      </c>
      <c r="B70" s="34">
        <f t="shared" si="0"/>
        <v>0</v>
      </c>
      <c r="C70" s="34"/>
      <c r="D70" s="34"/>
      <c r="E70" s="34"/>
      <c r="F70" s="15">
        <f t="shared" si="1"/>
        <v>0</v>
      </c>
    </row>
    <row r="71" spans="1:6" x14ac:dyDescent="0.2">
      <c r="A71" s="23">
        <f t="shared" si="2"/>
        <v>48</v>
      </c>
      <c r="B71" s="34">
        <f t="shared" si="0"/>
        <v>0</v>
      </c>
      <c r="C71" s="34"/>
      <c r="D71" s="34"/>
      <c r="E71" s="34"/>
      <c r="F71" s="15">
        <f t="shared" si="1"/>
        <v>0</v>
      </c>
    </row>
    <row r="72" spans="1:6" x14ac:dyDescent="0.2">
      <c r="A72" s="23">
        <f t="shared" si="2"/>
        <v>49</v>
      </c>
      <c r="B72" s="34">
        <f t="shared" si="0"/>
        <v>0</v>
      </c>
      <c r="C72" s="34"/>
      <c r="D72" s="34"/>
      <c r="E72" s="34"/>
      <c r="F72" s="15">
        <f t="shared" si="1"/>
        <v>0</v>
      </c>
    </row>
    <row r="73" spans="1:6" x14ac:dyDescent="0.2">
      <c r="A73" s="23">
        <f t="shared" si="2"/>
        <v>50</v>
      </c>
      <c r="B73" s="34">
        <f t="shared" si="0"/>
        <v>0</v>
      </c>
      <c r="C73" s="34"/>
      <c r="D73" s="34"/>
      <c r="E73" s="34"/>
      <c r="F73" s="15">
        <f t="shared" si="1"/>
        <v>0</v>
      </c>
    </row>
    <row r="74" spans="1:6" x14ac:dyDescent="0.2">
      <c r="A74" s="23">
        <f t="shared" si="2"/>
        <v>51</v>
      </c>
      <c r="B74" s="34">
        <f t="shared" si="0"/>
        <v>0</v>
      </c>
      <c r="C74" s="34"/>
      <c r="D74" s="34"/>
      <c r="E74" s="34"/>
      <c r="F74" s="15">
        <f t="shared" si="1"/>
        <v>0</v>
      </c>
    </row>
    <row r="75" spans="1:6" x14ac:dyDescent="0.2">
      <c r="A75" s="23">
        <f t="shared" si="2"/>
        <v>52</v>
      </c>
      <c r="B75" s="34">
        <f t="shared" si="0"/>
        <v>0</v>
      </c>
      <c r="C75" s="34"/>
      <c r="D75" s="34"/>
      <c r="E75" s="34"/>
      <c r="F75" s="15">
        <f t="shared" si="1"/>
        <v>0</v>
      </c>
    </row>
    <row r="76" spans="1:6" x14ac:dyDescent="0.2">
      <c r="A76" s="23">
        <f t="shared" si="2"/>
        <v>53</v>
      </c>
      <c r="B76" s="34">
        <f t="shared" si="0"/>
        <v>0</v>
      </c>
      <c r="C76" s="34"/>
      <c r="D76" s="34"/>
      <c r="E76" s="34"/>
      <c r="F76" s="15">
        <f t="shared" si="1"/>
        <v>0</v>
      </c>
    </row>
    <row r="77" spans="1:6" x14ac:dyDescent="0.2">
      <c r="A77" s="23">
        <f t="shared" si="2"/>
        <v>54</v>
      </c>
      <c r="B77" s="34">
        <f t="shared" si="0"/>
        <v>0</v>
      </c>
      <c r="C77" s="34"/>
      <c r="D77" s="34"/>
      <c r="E77" s="34"/>
      <c r="F77" s="15">
        <f t="shared" si="1"/>
        <v>0</v>
      </c>
    </row>
    <row r="78" spans="1:6" x14ac:dyDescent="0.2">
      <c r="A78" s="23">
        <f t="shared" si="2"/>
        <v>55</v>
      </c>
      <c r="B78" s="34">
        <f t="shared" si="0"/>
        <v>0</v>
      </c>
      <c r="C78" s="34"/>
      <c r="D78" s="34"/>
      <c r="E78" s="34"/>
      <c r="F78" s="15">
        <f t="shared" si="1"/>
        <v>0</v>
      </c>
    </row>
    <row r="79" spans="1:6" x14ac:dyDescent="0.2">
      <c r="A79" s="23">
        <f t="shared" si="2"/>
        <v>56</v>
      </c>
      <c r="B79" s="34">
        <f t="shared" si="0"/>
        <v>0</v>
      </c>
      <c r="C79" s="34"/>
      <c r="D79" s="34"/>
      <c r="E79" s="34"/>
      <c r="F79" s="15">
        <f t="shared" si="1"/>
        <v>0</v>
      </c>
    </row>
    <row r="80" spans="1:6" x14ac:dyDescent="0.2">
      <c r="A80" s="23">
        <f t="shared" si="2"/>
        <v>57</v>
      </c>
      <c r="B80" s="34">
        <f t="shared" si="0"/>
        <v>0</v>
      </c>
      <c r="C80" s="34"/>
      <c r="D80" s="34"/>
      <c r="E80" s="34"/>
      <c r="F80" s="15">
        <f t="shared" si="1"/>
        <v>0</v>
      </c>
    </row>
    <row r="81" spans="1:6" x14ac:dyDescent="0.2">
      <c r="A81" s="23">
        <f t="shared" si="2"/>
        <v>58</v>
      </c>
      <c r="B81" s="34">
        <f t="shared" si="0"/>
        <v>0</v>
      </c>
      <c r="C81" s="34"/>
      <c r="D81" s="34"/>
      <c r="E81" s="34"/>
      <c r="F81" s="15">
        <f t="shared" si="1"/>
        <v>0</v>
      </c>
    </row>
    <row r="82" spans="1:6" x14ac:dyDescent="0.2">
      <c r="A82" s="23">
        <f t="shared" si="2"/>
        <v>59</v>
      </c>
      <c r="B82" s="34">
        <f t="shared" ref="B82:B130" si="3">IF(A82&lt;1,$E$5,IF(A82&lt;=$B$7,$E$6,0))</f>
        <v>0</v>
      </c>
      <c r="C82" s="34"/>
      <c r="D82" s="34"/>
      <c r="E82" s="34"/>
      <c r="F82" s="15">
        <f t="shared" ref="F82:F83" si="4">-B82</f>
        <v>0</v>
      </c>
    </row>
    <row r="83" spans="1:6" x14ac:dyDescent="0.2">
      <c r="A83" s="23">
        <f t="shared" ref="A83:A130" si="5">(A82+1)+(1*(A82=-1))</f>
        <v>60</v>
      </c>
      <c r="B83" s="34">
        <f t="shared" si="3"/>
        <v>0</v>
      </c>
      <c r="C83" s="34"/>
      <c r="D83" s="34"/>
      <c r="E83" s="34"/>
      <c r="F83" s="15">
        <f t="shared" si="4"/>
        <v>0</v>
      </c>
    </row>
    <row r="84" spans="1:6" x14ac:dyDescent="0.2">
      <c r="A84" s="23">
        <f t="shared" si="5"/>
        <v>61</v>
      </c>
      <c r="B84" s="34">
        <f t="shared" si="3"/>
        <v>0</v>
      </c>
      <c r="C84" s="34"/>
      <c r="D84" s="34"/>
      <c r="E84" s="34"/>
      <c r="F84" s="15">
        <f t="shared" ref="F84:F93" si="6">-B84</f>
        <v>0</v>
      </c>
    </row>
    <row r="85" spans="1:6" x14ac:dyDescent="0.2">
      <c r="A85" s="23">
        <f t="shared" si="5"/>
        <v>62</v>
      </c>
      <c r="B85" s="34">
        <f t="shared" si="3"/>
        <v>0</v>
      </c>
      <c r="C85" s="34"/>
      <c r="D85" s="34"/>
      <c r="E85" s="34"/>
      <c r="F85" s="15">
        <f t="shared" si="6"/>
        <v>0</v>
      </c>
    </row>
    <row r="86" spans="1:6" x14ac:dyDescent="0.2">
      <c r="A86" s="23">
        <f t="shared" si="5"/>
        <v>63</v>
      </c>
      <c r="B86" s="34">
        <f t="shared" si="3"/>
        <v>0</v>
      </c>
      <c r="C86" s="34"/>
      <c r="D86" s="34"/>
      <c r="E86" s="34"/>
      <c r="F86" s="15">
        <f t="shared" si="6"/>
        <v>0</v>
      </c>
    </row>
    <row r="87" spans="1:6" x14ac:dyDescent="0.2">
      <c r="A87" s="23">
        <f t="shared" si="5"/>
        <v>64</v>
      </c>
      <c r="B87" s="34">
        <f t="shared" si="3"/>
        <v>0</v>
      </c>
      <c r="C87" s="34"/>
      <c r="D87" s="34"/>
      <c r="E87" s="34"/>
      <c r="F87" s="15">
        <f t="shared" si="6"/>
        <v>0</v>
      </c>
    </row>
    <row r="88" spans="1:6" x14ac:dyDescent="0.2">
      <c r="A88" s="23">
        <f t="shared" si="5"/>
        <v>65</v>
      </c>
      <c r="B88" s="34">
        <f t="shared" si="3"/>
        <v>0</v>
      </c>
      <c r="C88" s="34"/>
      <c r="D88" s="34"/>
      <c r="E88" s="34"/>
      <c r="F88" s="15">
        <f t="shared" si="6"/>
        <v>0</v>
      </c>
    </row>
    <row r="89" spans="1:6" x14ac:dyDescent="0.2">
      <c r="A89" s="23">
        <f t="shared" si="5"/>
        <v>66</v>
      </c>
      <c r="B89" s="34">
        <f t="shared" si="3"/>
        <v>0</v>
      </c>
      <c r="C89" s="34"/>
      <c r="D89" s="34"/>
      <c r="E89" s="34"/>
      <c r="F89" s="15">
        <f t="shared" si="6"/>
        <v>0</v>
      </c>
    </row>
    <row r="90" spans="1:6" x14ac:dyDescent="0.2">
      <c r="A90" s="23">
        <f t="shared" si="5"/>
        <v>67</v>
      </c>
      <c r="B90" s="34">
        <f t="shared" si="3"/>
        <v>0</v>
      </c>
      <c r="C90" s="34"/>
      <c r="D90" s="34"/>
      <c r="E90" s="34"/>
      <c r="F90" s="15">
        <f t="shared" si="6"/>
        <v>0</v>
      </c>
    </row>
    <row r="91" spans="1:6" x14ac:dyDescent="0.2">
      <c r="A91" s="23">
        <f t="shared" si="5"/>
        <v>68</v>
      </c>
      <c r="B91" s="34">
        <f t="shared" si="3"/>
        <v>0</v>
      </c>
      <c r="C91" s="34"/>
      <c r="D91" s="34"/>
      <c r="E91" s="34"/>
      <c r="F91" s="15">
        <f t="shared" si="6"/>
        <v>0</v>
      </c>
    </row>
    <row r="92" spans="1:6" x14ac:dyDescent="0.2">
      <c r="A92" s="23">
        <f t="shared" si="5"/>
        <v>69</v>
      </c>
      <c r="B92" s="34">
        <f t="shared" si="3"/>
        <v>0</v>
      </c>
      <c r="C92" s="34"/>
      <c r="D92" s="34"/>
      <c r="E92" s="34"/>
      <c r="F92" s="15">
        <f t="shared" si="6"/>
        <v>0</v>
      </c>
    </row>
    <row r="93" spans="1:6" x14ac:dyDescent="0.2">
      <c r="A93" s="23">
        <f t="shared" si="5"/>
        <v>70</v>
      </c>
      <c r="B93" s="34">
        <f t="shared" si="3"/>
        <v>0</v>
      </c>
      <c r="C93" s="34"/>
      <c r="D93" s="34"/>
      <c r="E93" s="34"/>
      <c r="F93" s="15">
        <f t="shared" si="6"/>
        <v>0</v>
      </c>
    </row>
    <row r="94" spans="1:6" x14ac:dyDescent="0.2">
      <c r="A94" s="23">
        <f t="shared" si="5"/>
        <v>71</v>
      </c>
      <c r="B94" s="34">
        <f t="shared" si="3"/>
        <v>0</v>
      </c>
      <c r="C94" s="34"/>
      <c r="D94" s="34"/>
      <c r="E94" s="34"/>
      <c r="F94" s="15">
        <f t="shared" ref="F94:F112" si="7">-B94</f>
        <v>0</v>
      </c>
    </row>
    <row r="95" spans="1:6" x14ac:dyDescent="0.2">
      <c r="A95" s="23">
        <f t="shared" si="5"/>
        <v>72</v>
      </c>
      <c r="B95" s="34">
        <f t="shared" si="3"/>
        <v>0</v>
      </c>
      <c r="C95" s="34"/>
      <c r="D95" s="34"/>
      <c r="E95" s="34"/>
      <c r="F95" s="15">
        <f t="shared" si="7"/>
        <v>0</v>
      </c>
    </row>
    <row r="96" spans="1:6" x14ac:dyDescent="0.2">
      <c r="A96" s="23">
        <f t="shared" si="5"/>
        <v>73</v>
      </c>
      <c r="B96" s="34">
        <f t="shared" si="3"/>
        <v>0</v>
      </c>
      <c r="C96" s="34"/>
      <c r="D96" s="34"/>
      <c r="E96" s="34"/>
      <c r="F96" s="15">
        <f t="shared" si="7"/>
        <v>0</v>
      </c>
    </row>
    <row r="97" spans="1:6" x14ac:dyDescent="0.2">
      <c r="A97" s="23">
        <f t="shared" si="5"/>
        <v>74</v>
      </c>
      <c r="B97" s="34">
        <f t="shared" si="3"/>
        <v>0</v>
      </c>
      <c r="C97" s="34"/>
      <c r="D97" s="34"/>
      <c r="E97" s="34"/>
      <c r="F97" s="15">
        <f t="shared" si="7"/>
        <v>0</v>
      </c>
    </row>
    <row r="98" spans="1:6" x14ac:dyDescent="0.2">
      <c r="A98" s="23">
        <f t="shared" si="5"/>
        <v>75</v>
      </c>
      <c r="B98" s="34">
        <f t="shared" si="3"/>
        <v>0</v>
      </c>
      <c r="C98" s="34"/>
      <c r="D98" s="34"/>
      <c r="E98" s="34"/>
      <c r="F98" s="15">
        <f t="shared" si="7"/>
        <v>0</v>
      </c>
    </row>
    <row r="99" spans="1:6" x14ac:dyDescent="0.2">
      <c r="A99" s="23">
        <f t="shared" si="5"/>
        <v>76</v>
      </c>
      <c r="B99" s="34">
        <f t="shared" si="3"/>
        <v>0</v>
      </c>
      <c r="C99" s="34"/>
      <c r="D99" s="34"/>
      <c r="E99" s="34"/>
      <c r="F99" s="15">
        <f t="shared" si="7"/>
        <v>0</v>
      </c>
    </row>
    <row r="100" spans="1:6" x14ac:dyDescent="0.2">
      <c r="A100" s="23">
        <f t="shared" si="5"/>
        <v>77</v>
      </c>
      <c r="B100" s="34">
        <f t="shared" si="3"/>
        <v>0</v>
      </c>
      <c r="C100" s="34"/>
      <c r="D100" s="34"/>
      <c r="E100" s="34"/>
      <c r="F100" s="15">
        <f t="shared" si="7"/>
        <v>0</v>
      </c>
    </row>
    <row r="101" spans="1:6" x14ac:dyDescent="0.2">
      <c r="A101" s="23">
        <f t="shared" si="5"/>
        <v>78</v>
      </c>
      <c r="B101" s="34">
        <f t="shared" si="3"/>
        <v>0</v>
      </c>
      <c r="C101" s="34"/>
      <c r="D101" s="34"/>
      <c r="E101" s="34"/>
      <c r="F101" s="15">
        <f t="shared" si="7"/>
        <v>0</v>
      </c>
    </row>
    <row r="102" spans="1:6" x14ac:dyDescent="0.2">
      <c r="A102" s="23">
        <f t="shared" si="5"/>
        <v>79</v>
      </c>
      <c r="B102" s="34">
        <f t="shared" si="3"/>
        <v>0</v>
      </c>
      <c r="C102" s="34"/>
      <c r="D102" s="34"/>
      <c r="E102" s="34"/>
      <c r="F102" s="15">
        <f t="shared" si="7"/>
        <v>0</v>
      </c>
    </row>
    <row r="103" spans="1:6" x14ac:dyDescent="0.2">
      <c r="A103" s="23">
        <f t="shared" si="5"/>
        <v>80</v>
      </c>
      <c r="B103" s="34">
        <f t="shared" si="3"/>
        <v>0</v>
      </c>
      <c r="C103" s="34"/>
      <c r="D103" s="34"/>
      <c r="E103" s="34"/>
      <c r="F103" s="15">
        <f t="shared" si="7"/>
        <v>0</v>
      </c>
    </row>
    <row r="104" spans="1:6" x14ac:dyDescent="0.2">
      <c r="A104" s="23">
        <f t="shared" si="5"/>
        <v>81</v>
      </c>
      <c r="B104" s="34">
        <f t="shared" si="3"/>
        <v>0</v>
      </c>
      <c r="C104" s="34"/>
      <c r="D104" s="34"/>
      <c r="E104" s="34"/>
      <c r="F104" s="15">
        <f t="shared" si="7"/>
        <v>0</v>
      </c>
    </row>
    <row r="105" spans="1:6" x14ac:dyDescent="0.2">
      <c r="A105" s="23">
        <f t="shared" si="5"/>
        <v>82</v>
      </c>
      <c r="B105" s="34">
        <f t="shared" si="3"/>
        <v>0</v>
      </c>
      <c r="C105" s="34"/>
      <c r="D105" s="34"/>
      <c r="E105" s="34"/>
      <c r="F105" s="15">
        <f t="shared" si="7"/>
        <v>0</v>
      </c>
    </row>
    <row r="106" spans="1:6" x14ac:dyDescent="0.2">
      <c r="A106" s="23">
        <f t="shared" si="5"/>
        <v>83</v>
      </c>
      <c r="B106" s="34">
        <f t="shared" si="3"/>
        <v>0</v>
      </c>
      <c r="C106" s="34"/>
      <c r="D106" s="34"/>
      <c r="E106" s="34"/>
      <c r="F106" s="15">
        <f t="shared" si="7"/>
        <v>0</v>
      </c>
    </row>
    <row r="107" spans="1:6" x14ac:dyDescent="0.2">
      <c r="A107" s="23">
        <f t="shared" si="5"/>
        <v>84</v>
      </c>
      <c r="B107" s="34">
        <f t="shared" si="3"/>
        <v>0</v>
      </c>
      <c r="C107" s="34"/>
      <c r="D107" s="34"/>
      <c r="E107" s="34"/>
      <c r="F107" s="15">
        <f t="shared" si="7"/>
        <v>0</v>
      </c>
    </row>
    <row r="108" spans="1:6" x14ac:dyDescent="0.2">
      <c r="A108" s="23">
        <f t="shared" si="5"/>
        <v>85</v>
      </c>
      <c r="B108" s="34">
        <f t="shared" si="3"/>
        <v>0</v>
      </c>
      <c r="C108" s="34"/>
      <c r="D108" s="34"/>
      <c r="E108" s="34"/>
      <c r="F108" s="15">
        <f t="shared" si="7"/>
        <v>0</v>
      </c>
    </row>
    <row r="109" spans="1:6" x14ac:dyDescent="0.2">
      <c r="A109" s="23">
        <f t="shared" si="5"/>
        <v>86</v>
      </c>
      <c r="B109" s="34">
        <f t="shared" si="3"/>
        <v>0</v>
      </c>
      <c r="C109" s="34"/>
      <c r="D109" s="34"/>
      <c r="E109" s="34"/>
      <c r="F109" s="15">
        <f t="shared" si="7"/>
        <v>0</v>
      </c>
    </row>
    <row r="110" spans="1:6" x14ac:dyDescent="0.2">
      <c r="A110" s="23">
        <f t="shared" si="5"/>
        <v>87</v>
      </c>
      <c r="B110" s="34">
        <f t="shared" si="3"/>
        <v>0</v>
      </c>
      <c r="C110" s="34"/>
      <c r="D110" s="34"/>
      <c r="E110" s="34"/>
      <c r="F110" s="15">
        <f t="shared" si="7"/>
        <v>0</v>
      </c>
    </row>
    <row r="111" spans="1:6" x14ac:dyDescent="0.2">
      <c r="A111" s="23">
        <f t="shared" si="5"/>
        <v>88</v>
      </c>
      <c r="B111" s="34">
        <f t="shared" si="3"/>
        <v>0</v>
      </c>
      <c r="C111" s="34"/>
      <c r="D111" s="34"/>
      <c r="E111" s="34"/>
      <c r="F111" s="15">
        <f t="shared" si="7"/>
        <v>0</v>
      </c>
    </row>
    <row r="112" spans="1:6" x14ac:dyDescent="0.2">
      <c r="A112" s="23">
        <f t="shared" si="5"/>
        <v>89</v>
      </c>
      <c r="B112" s="34">
        <f t="shared" si="3"/>
        <v>0</v>
      </c>
      <c r="C112" s="34"/>
      <c r="D112" s="34"/>
      <c r="E112" s="34"/>
      <c r="F112" s="15">
        <f t="shared" si="7"/>
        <v>0</v>
      </c>
    </row>
    <row r="113" spans="1:6" x14ac:dyDescent="0.2">
      <c r="A113" s="23">
        <f t="shared" si="5"/>
        <v>90</v>
      </c>
      <c r="B113" s="34">
        <f t="shared" si="3"/>
        <v>0</v>
      </c>
      <c r="C113" s="34"/>
      <c r="D113" s="34"/>
      <c r="E113" s="34"/>
      <c r="F113" s="15">
        <f t="shared" ref="F113:F130" si="8">-B113</f>
        <v>0</v>
      </c>
    </row>
    <row r="114" spans="1:6" x14ac:dyDescent="0.2">
      <c r="A114" s="23">
        <f t="shared" si="5"/>
        <v>91</v>
      </c>
      <c r="B114" s="34">
        <f t="shared" si="3"/>
        <v>0</v>
      </c>
      <c r="C114" s="34"/>
      <c r="D114" s="34"/>
      <c r="E114" s="34"/>
      <c r="F114" s="15">
        <f t="shared" si="8"/>
        <v>0</v>
      </c>
    </row>
    <row r="115" spans="1:6" x14ac:dyDescent="0.2">
      <c r="A115" s="23">
        <f t="shared" si="5"/>
        <v>92</v>
      </c>
      <c r="B115" s="34">
        <f t="shared" si="3"/>
        <v>0</v>
      </c>
      <c r="C115" s="34"/>
      <c r="D115" s="34"/>
      <c r="E115" s="34"/>
      <c r="F115" s="15">
        <f t="shared" si="8"/>
        <v>0</v>
      </c>
    </row>
    <row r="116" spans="1:6" x14ac:dyDescent="0.2">
      <c r="A116" s="23">
        <f t="shared" si="5"/>
        <v>93</v>
      </c>
      <c r="B116" s="34">
        <f t="shared" si="3"/>
        <v>0</v>
      </c>
      <c r="C116" s="34"/>
      <c r="D116" s="34"/>
      <c r="E116" s="34"/>
      <c r="F116" s="15">
        <f t="shared" si="8"/>
        <v>0</v>
      </c>
    </row>
    <row r="117" spans="1:6" x14ac:dyDescent="0.2">
      <c r="A117" s="23">
        <f t="shared" si="5"/>
        <v>94</v>
      </c>
      <c r="B117" s="34">
        <f t="shared" si="3"/>
        <v>0</v>
      </c>
      <c r="C117" s="34"/>
      <c r="D117" s="34"/>
      <c r="E117" s="34"/>
      <c r="F117" s="15">
        <f t="shared" si="8"/>
        <v>0</v>
      </c>
    </row>
    <row r="118" spans="1:6" x14ac:dyDescent="0.2">
      <c r="A118" s="23">
        <f t="shared" si="5"/>
        <v>95</v>
      </c>
      <c r="B118" s="34">
        <f t="shared" si="3"/>
        <v>0</v>
      </c>
      <c r="C118" s="34"/>
      <c r="D118" s="34"/>
      <c r="E118" s="34"/>
      <c r="F118" s="15">
        <f t="shared" si="8"/>
        <v>0</v>
      </c>
    </row>
    <row r="119" spans="1:6" x14ac:dyDescent="0.2">
      <c r="A119" s="23">
        <f t="shared" si="5"/>
        <v>96</v>
      </c>
      <c r="B119" s="34">
        <f t="shared" si="3"/>
        <v>0</v>
      </c>
      <c r="C119" s="34"/>
      <c r="D119" s="34"/>
      <c r="E119" s="34"/>
      <c r="F119" s="15">
        <f t="shared" si="8"/>
        <v>0</v>
      </c>
    </row>
    <row r="120" spans="1:6" x14ac:dyDescent="0.2">
      <c r="A120" s="23">
        <f t="shared" si="5"/>
        <v>97</v>
      </c>
      <c r="B120" s="34">
        <f t="shared" si="3"/>
        <v>0</v>
      </c>
      <c r="C120" s="34"/>
      <c r="D120" s="34"/>
      <c r="E120" s="34"/>
      <c r="F120" s="15">
        <f t="shared" si="8"/>
        <v>0</v>
      </c>
    </row>
    <row r="121" spans="1:6" x14ac:dyDescent="0.2">
      <c r="A121" s="23">
        <f t="shared" si="5"/>
        <v>98</v>
      </c>
      <c r="B121" s="34">
        <f t="shared" si="3"/>
        <v>0</v>
      </c>
      <c r="C121" s="34"/>
      <c r="D121" s="34"/>
      <c r="E121" s="34"/>
      <c r="F121" s="15">
        <f t="shared" si="8"/>
        <v>0</v>
      </c>
    </row>
    <row r="122" spans="1:6" x14ac:dyDescent="0.2">
      <c r="A122" s="23">
        <f t="shared" si="5"/>
        <v>99</v>
      </c>
      <c r="B122" s="34">
        <f t="shared" si="3"/>
        <v>0</v>
      </c>
      <c r="C122" s="34"/>
      <c r="D122" s="34"/>
      <c r="E122" s="34"/>
      <c r="F122" s="15">
        <f t="shared" si="8"/>
        <v>0</v>
      </c>
    </row>
    <row r="123" spans="1:6" x14ac:dyDescent="0.2">
      <c r="A123" s="23">
        <f t="shared" si="5"/>
        <v>100</v>
      </c>
      <c r="B123" s="34">
        <f t="shared" si="3"/>
        <v>0</v>
      </c>
      <c r="C123" s="34"/>
      <c r="D123" s="34"/>
      <c r="E123" s="34"/>
      <c r="F123" s="15">
        <f t="shared" si="8"/>
        <v>0</v>
      </c>
    </row>
    <row r="124" spans="1:6" x14ac:dyDescent="0.2">
      <c r="A124" s="23">
        <f t="shared" si="5"/>
        <v>101</v>
      </c>
      <c r="B124" s="34">
        <f t="shared" si="3"/>
        <v>0</v>
      </c>
      <c r="C124" s="34"/>
      <c r="D124" s="34"/>
      <c r="E124" s="34"/>
      <c r="F124" s="15">
        <f t="shared" si="8"/>
        <v>0</v>
      </c>
    </row>
    <row r="125" spans="1:6" x14ac:dyDescent="0.2">
      <c r="A125" s="23">
        <f t="shared" si="5"/>
        <v>102</v>
      </c>
      <c r="B125" s="34">
        <f t="shared" si="3"/>
        <v>0</v>
      </c>
      <c r="C125" s="34"/>
      <c r="D125" s="34"/>
      <c r="E125" s="34"/>
      <c r="F125" s="15">
        <f t="shared" si="8"/>
        <v>0</v>
      </c>
    </row>
    <row r="126" spans="1:6" x14ac:dyDescent="0.2">
      <c r="A126" s="23">
        <f t="shared" si="5"/>
        <v>103</v>
      </c>
      <c r="B126" s="34">
        <f t="shared" si="3"/>
        <v>0</v>
      </c>
      <c r="C126" s="34"/>
      <c r="D126" s="34"/>
      <c r="E126" s="34"/>
      <c r="F126" s="15">
        <f t="shared" si="8"/>
        <v>0</v>
      </c>
    </row>
    <row r="127" spans="1:6" x14ac:dyDescent="0.2">
      <c r="A127" s="23">
        <f t="shared" si="5"/>
        <v>104</v>
      </c>
      <c r="B127" s="34">
        <f t="shared" si="3"/>
        <v>0</v>
      </c>
      <c r="C127" s="34"/>
      <c r="D127" s="34"/>
      <c r="E127" s="34"/>
      <c r="F127" s="15">
        <f t="shared" si="8"/>
        <v>0</v>
      </c>
    </row>
    <row r="128" spans="1:6" x14ac:dyDescent="0.2">
      <c r="A128" s="23">
        <f t="shared" si="5"/>
        <v>105</v>
      </c>
      <c r="B128" s="34">
        <f t="shared" si="3"/>
        <v>0</v>
      </c>
      <c r="C128" s="34"/>
      <c r="D128" s="34"/>
      <c r="E128" s="34"/>
      <c r="F128" s="15">
        <f t="shared" si="8"/>
        <v>0</v>
      </c>
    </row>
    <row r="129" spans="1:6" x14ac:dyDescent="0.2">
      <c r="A129" s="23">
        <f t="shared" si="5"/>
        <v>106</v>
      </c>
      <c r="B129" s="34">
        <f t="shared" si="3"/>
        <v>0</v>
      </c>
      <c r="C129" s="34"/>
      <c r="D129" s="34"/>
      <c r="E129" s="34"/>
      <c r="F129" s="15">
        <f t="shared" si="8"/>
        <v>0</v>
      </c>
    </row>
    <row r="130" spans="1:6" x14ac:dyDescent="0.2">
      <c r="A130" s="23">
        <f t="shared" si="5"/>
        <v>107</v>
      </c>
      <c r="B130" s="34">
        <f t="shared" si="3"/>
        <v>0</v>
      </c>
      <c r="C130" s="34"/>
      <c r="D130" s="34"/>
      <c r="E130" s="34"/>
      <c r="F130" s="15">
        <f t="shared" si="8"/>
        <v>0</v>
      </c>
    </row>
  </sheetData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1:L118"/>
  <sheetViews>
    <sheetView showGridLines="0" zoomScale="110" zoomScaleNormal="110" zoomScalePageLayoutView="110" workbookViewId="0">
      <selection activeCell="E8" sqref="E8"/>
    </sheetView>
  </sheetViews>
  <sheetFormatPr baseColWidth="10" defaultColWidth="10.83203125" defaultRowHeight="15" x14ac:dyDescent="0.2"/>
  <cols>
    <col min="1" max="1" width="22.6640625" style="5" bestFit="1" customWidth="1"/>
    <col min="2" max="2" width="17.1640625" style="5" customWidth="1"/>
    <col min="3" max="3" width="10.83203125" style="5"/>
    <col min="4" max="4" width="26.5" style="5" customWidth="1"/>
    <col min="5" max="5" width="15.1640625" style="5" customWidth="1"/>
    <col min="6" max="6" width="9" style="5" customWidth="1"/>
    <col min="7" max="7" width="13" style="5" customWidth="1"/>
    <col min="8" max="16384" width="10.83203125" style="5"/>
  </cols>
  <sheetData>
    <row r="1" spans="1:12" x14ac:dyDescent="0.2">
      <c r="A1" s="2"/>
      <c r="B1" s="2"/>
      <c r="C1" s="2"/>
      <c r="D1" s="2"/>
      <c r="E1" s="3" t="s">
        <v>24</v>
      </c>
      <c r="F1" s="4" t="s">
        <v>13</v>
      </c>
    </row>
    <row r="2" spans="1:12" x14ac:dyDescent="0.2">
      <c r="C2" s="44"/>
    </row>
    <row r="3" spans="1:12" x14ac:dyDescent="0.2">
      <c r="A3" s="6" t="s">
        <v>1</v>
      </c>
      <c r="D3" s="6" t="s">
        <v>11</v>
      </c>
    </row>
    <row r="4" spans="1:12" x14ac:dyDescent="0.2">
      <c r="E4" s="24"/>
    </row>
    <row r="5" spans="1:12" x14ac:dyDescent="0.2">
      <c r="A5" s="6" t="s">
        <v>8</v>
      </c>
      <c r="B5" s="7">
        <v>8.9899999999999994E-2</v>
      </c>
      <c r="D5" s="8"/>
      <c r="E5" s="9"/>
      <c r="F5" s="46"/>
    </row>
    <row r="6" spans="1:12" x14ac:dyDescent="0.2">
      <c r="A6" s="5" t="s">
        <v>9</v>
      </c>
      <c r="B6" s="10">
        <f>B5/12</f>
        <v>7.4916666666666664E-3</v>
      </c>
      <c r="D6" s="8" t="s">
        <v>12</v>
      </c>
      <c r="E6" s="11">
        <f>-(B6*B11)/(1-((1+B6)^-B7))</f>
        <v>-303.80197732537658</v>
      </c>
    </row>
    <row r="7" spans="1:12" x14ac:dyDescent="0.2">
      <c r="A7" s="6" t="s">
        <v>2</v>
      </c>
      <c r="B7" s="12">
        <v>36</v>
      </c>
      <c r="D7" s="8" t="s">
        <v>0</v>
      </c>
      <c r="E7" s="10">
        <f>IRR(F16:F82)*12</f>
        <v>0.12356487900118385</v>
      </c>
      <c r="F7" s="10"/>
      <c r="G7" s="47"/>
      <c r="H7" s="49"/>
      <c r="I7" s="45"/>
    </row>
    <row r="8" spans="1:12" x14ac:dyDescent="0.2">
      <c r="A8" s="6" t="s">
        <v>5</v>
      </c>
      <c r="B8" s="43">
        <v>9100</v>
      </c>
      <c r="D8" s="8" t="s">
        <v>15</v>
      </c>
      <c r="E8" s="11">
        <f>E9+B8</f>
        <v>-1836.8711837135561</v>
      </c>
      <c r="F8" s="13"/>
      <c r="G8" s="13"/>
      <c r="H8" s="13"/>
      <c r="I8" s="13"/>
      <c r="J8" s="13"/>
      <c r="K8" s="13"/>
      <c r="L8" s="13"/>
    </row>
    <row r="9" spans="1:12" x14ac:dyDescent="0.2">
      <c r="A9" s="5" t="s">
        <v>6</v>
      </c>
      <c r="B9" s="7">
        <v>0.05</v>
      </c>
      <c r="D9" s="8" t="s">
        <v>14</v>
      </c>
      <c r="E9" s="11">
        <f>E6*B7</f>
        <v>-10936.871183713556</v>
      </c>
      <c r="F9" s="14"/>
      <c r="G9" s="14"/>
      <c r="H9" s="14"/>
      <c r="I9" s="14"/>
      <c r="J9" s="14"/>
      <c r="K9" s="14"/>
    </row>
    <row r="10" spans="1:12" x14ac:dyDescent="0.2">
      <c r="A10" s="5" t="s">
        <v>7</v>
      </c>
      <c r="B10" s="26">
        <f>B8*(1+B9)</f>
        <v>9555</v>
      </c>
      <c r="E10" s="15"/>
    </row>
    <row r="11" spans="1:12" x14ac:dyDescent="0.2">
      <c r="A11" s="5" t="s">
        <v>18</v>
      </c>
      <c r="B11" s="26">
        <f>B10</f>
        <v>9555</v>
      </c>
      <c r="D11" s="16" t="s">
        <v>26</v>
      </c>
      <c r="E11" s="17"/>
      <c r="F11" s="18"/>
    </row>
    <row r="12" spans="1:12" x14ac:dyDescent="0.2">
      <c r="D12" s="19"/>
    </row>
    <row r="13" spans="1:12" x14ac:dyDescent="0.2">
      <c r="B13" s="20"/>
    </row>
    <row r="14" spans="1:12" x14ac:dyDescent="0.2">
      <c r="D14" s="6" t="s">
        <v>27</v>
      </c>
    </row>
    <row r="15" spans="1:12" x14ac:dyDescent="0.2">
      <c r="A15" s="21" t="s">
        <v>3</v>
      </c>
      <c r="B15" s="22" t="s">
        <v>4</v>
      </c>
      <c r="C15" s="50"/>
      <c r="D15" s="50"/>
      <c r="E15" s="50"/>
      <c r="F15" s="29" t="s">
        <v>25</v>
      </c>
    </row>
    <row r="16" spans="1:12" x14ac:dyDescent="0.2">
      <c r="A16" s="23"/>
      <c r="B16" s="24"/>
      <c r="C16" s="24"/>
      <c r="D16" s="24"/>
      <c r="E16" s="25"/>
      <c r="F16" s="27">
        <f>-B8</f>
        <v>-9100</v>
      </c>
      <c r="I16" s="30"/>
    </row>
    <row r="17" spans="1:8" x14ac:dyDescent="0.2">
      <c r="A17" s="23">
        <f>(A16+1)+(1*(A16=-1))</f>
        <v>1</v>
      </c>
      <c r="B17" s="24">
        <f>IF(A17&lt;=$B$7,$E$6,0)</f>
        <v>-303.80197732537658</v>
      </c>
      <c r="C17" s="24"/>
      <c r="D17" s="24"/>
      <c r="E17" s="24"/>
      <c r="F17" s="26">
        <f t="shared" ref="F17:F48" si="0">-B17</f>
        <v>303.80197732537658</v>
      </c>
      <c r="H17" s="13"/>
    </row>
    <row r="18" spans="1:8" x14ac:dyDescent="0.2">
      <c r="A18" s="23">
        <f t="shared" ref="A18:A81" si="1">(A17+1)+(1*(A17=-1))</f>
        <v>2</v>
      </c>
      <c r="B18" s="24">
        <f t="shared" ref="B18:B81" si="2">IF(A18&lt;=$B$7,$E$6,0)</f>
        <v>-303.80197732537658</v>
      </c>
      <c r="C18" s="24"/>
      <c r="D18" s="24"/>
      <c r="E18" s="24"/>
      <c r="F18" s="26">
        <f t="shared" si="0"/>
        <v>303.80197732537658</v>
      </c>
    </row>
    <row r="19" spans="1:8" x14ac:dyDescent="0.2">
      <c r="A19" s="23">
        <f t="shared" si="1"/>
        <v>3</v>
      </c>
      <c r="B19" s="24">
        <f t="shared" si="2"/>
        <v>-303.80197732537658</v>
      </c>
      <c r="C19" s="24"/>
      <c r="D19" s="24"/>
      <c r="E19" s="24"/>
      <c r="F19" s="26">
        <f t="shared" si="0"/>
        <v>303.80197732537658</v>
      </c>
    </row>
    <row r="20" spans="1:8" x14ac:dyDescent="0.2">
      <c r="A20" s="23">
        <f t="shared" si="1"/>
        <v>4</v>
      </c>
      <c r="B20" s="24">
        <f t="shared" si="2"/>
        <v>-303.80197732537658</v>
      </c>
      <c r="C20" s="24"/>
      <c r="D20" s="24"/>
      <c r="E20" s="24"/>
      <c r="F20" s="26">
        <f t="shared" si="0"/>
        <v>303.80197732537658</v>
      </c>
    </row>
    <row r="21" spans="1:8" x14ac:dyDescent="0.2">
      <c r="A21" s="23">
        <f t="shared" si="1"/>
        <v>5</v>
      </c>
      <c r="B21" s="24">
        <f t="shared" si="2"/>
        <v>-303.80197732537658</v>
      </c>
      <c r="C21" s="24"/>
      <c r="D21" s="24"/>
      <c r="E21" s="24"/>
      <c r="F21" s="26">
        <f t="shared" si="0"/>
        <v>303.80197732537658</v>
      </c>
    </row>
    <row r="22" spans="1:8" x14ac:dyDescent="0.2">
      <c r="A22" s="23">
        <f t="shared" si="1"/>
        <v>6</v>
      </c>
      <c r="B22" s="24">
        <f t="shared" si="2"/>
        <v>-303.80197732537658</v>
      </c>
      <c r="C22" s="24"/>
      <c r="D22" s="24"/>
      <c r="E22" s="24"/>
      <c r="F22" s="26">
        <f t="shared" si="0"/>
        <v>303.80197732537658</v>
      </c>
      <c r="G22" s="31"/>
      <c r="H22" s="31"/>
    </row>
    <row r="23" spans="1:8" x14ac:dyDescent="0.2">
      <c r="A23" s="23">
        <f t="shared" si="1"/>
        <v>7</v>
      </c>
      <c r="B23" s="24">
        <f t="shared" si="2"/>
        <v>-303.80197732537658</v>
      </c>
      <c r="C23" s="24"/>
      <c r="D23" s="24"/>
      <c r="E23" s="24"/>
      <c r="F23" s="26">
        <f t="shared" si="0"/>
        <v>303.80197732537658</v>
      </c>
    </row>
    <row r="24" spans="1:8" x14ac:dyDescent="0.2">
      <c r="A24" s="23">
        <f t="shared" si="1"/>
        <v>8</v>
      </c>
      <c r="B24" s="24">
        <f t="shared" si="2"/>
        <v>-303.80197732537658</v>
      </c>
      <c r="C24" s="24"/>
      <c r="D24" s="24"/>
      <c r="E24" s="24"/>
      <c r="F24" s="26">
        <f t="shared" si="0"/>
        <v>303.80197732537658</v>
      </c>
    </row>
    <row r="25" spans="1:8" x14ac:dyDescent="0.2">
      <c r="A25" s="23">
        <f t="shared" si="1"/>
        <v>9</v>
      </c>
      <c r="B25" s="24">
        <f t="shared" si="2"/>
        <v>-303.80197732537658</v>
      </c>
      <c r="C25" s="24"/>
      <c r="D25" s="24"/>
      <c r="E25" s="24"/>
      <c r="F25" s="26">
        <f t="shared" si="0"/>
        <v>303.80197732537658</v>
      </c>
    </row>
    <row r="26" spans="1:8" x14ac:dyDescent="0.2">
      <c r="A26" s="23">
        <f t="shared" si="1"/>
        <v>10</v>
      </c>
      <c r="B26" s="24">
        <f t="shared" si="2"/>
        <v>-303.80197732537658</v>
      </c>
      <c r="C26" s="24"/>
      <c r="D26" s="24"/>
      <c r="E26" s="24"/>
      <c r="F26" s="26">
        <f t="shared" si="0"/>
        <v>303.80197732537658</v>
      </c>
    </row>
    <row r="27" spans="1:8" x14ac:dyDescent="0.2">
      <c r="A27" s="23">
        <f t="shared" si="1"/>
        <v>11</v>
      </c>
      <c r="B27" s="24">
        <f t="shared" si="2"/>
        <v>-303.80197732537658</v>
      </c>
      <c r="C27" s="24"/>
      <c r="D27" s="24"/>
      <c r="E27" s="24"/>
      <c r="F27" s="26">
        <f t="shared" si="0"/>
        <v>303.80197732537658</v>
      </c>
    </row>
    <row r="28" spans="1:8" x14ac:dyDescent="0.2">
      <c r="A28" s="23">
        <f t="shared" si="1"/>
        <v>12</v>
      </c>
      <c r="B28" s="24">
        <f t="shared" si="2"/>
        <v>-303.80197732537658</v>
      </c>
      <c r="C28" s="24"/>
      <c r="D28" s="24"/>
      <c r="E28" s="24"/>
      <c r="F28" s="26">
        <f t="shared" si="0"/>
        <v>303.80197732537658</v>
      </c>
    </row>
    <row r="29" spans="1:8" x14ac:dyDescent="0.2">
      <c r="A29" s="23">
        <f t="shared" si="1"/>
        <v>13</v>
      </c>
      <c r="B29" s="24">
        <f t="shared" si="2"/>
        <v>-303.80197732537658</v>
      </c>
      <c r="C29" s="24"/>
      <c r="D29" s="24"/>
      <c r="E29" s="24"/>
      <c r="F29" s="26">
        <f t="shared" si="0"/>
        <v>303.80197732537658</v>
      </c>
    </row>
    <row r="30" spans="1:8" x14ac:dyDescent="0.2">
      <c r="A30" s="23">
        <f t="shared" si="1"/>
        <v>14</v>
      </c>
      <c r="B30" s="24">
        <f t="shared" si="2"/>
        <v>-303.80197732537658</v>
      </c>
      <c r="C30" s="24"/>
      <c r="D30" s="24"/>
      <c r="E30" s="24"/>
      <c r="F30" s="26">
        <f t="shared" si="0"/>
        <v>303.80197732537658</v>
      </c>
    </row>
    <row r="31" spans="1:8" x14ac:dyDescent="0.2">
      <c r="A31" s="23">
        <f t="shared" si="1"/>
        <v>15</v>
      </c>
      <c r="B31" s="24">
        <f t="shared" si="2"/>
        <v>-303.80197732537658</v>
      </c>
      <c r="C31" s="24"/>
      <c r="D31" s="24"/>
      <c r="E31" s="24"/>
      <c r="F31" s="26">
        <f t="shared" si="0"/>
        <v>303.80197732537658</v>
      </c>
    </row>
    <row r="32" spans="1:8" x14ac:dyDescent="0.2">
      <c r="A32" s="23">
        <f t="shared" si="1"/>
        <v>16</v>
      </c>
      <c r="B32" s="24">
        <f t="shared" si="2"/>
        <v>-303.80197732537658</v>
      </c>
      <c r="C32" s="24"/>
      <c r="D32" s="24"/>
      <c r="E32" s="24"/>
      <c r="F32" s="26">
        <f t="shared" si="0"/>
        <v>303.80197732537658</v>
      </c>
    </row>
    <row r="33" spans="1:6" x14ac:dyDescent="0.2">
      <c r="A33" s="23">
        <f t="shared" si="1"/>
        <v>17</v>
      </c>
      <c r="B33" s="24">
        <f t="shared" si="2"/>
        <v>-303.80197732537658</v>
      </c>
      <c r="C33" s="24"/>
      <c r="D33" s="24"/>
      <c r="E33" s="24"/>
      <c r="F33" s="26">
        <f t="shared" si="0"/>
        <v>303.80197732537658</v>
      </c>
    </row>
    <row r="34" spans="1:6" x14ac:dyDescent="0.2">
      <c r="A34" s="23">
        <f t="shared" si="1"/>
        <v>18</v>
      </c>
      <c r="B34" s="24">
        <f t="shared" si="2"/>
        <v>-303.80197732537658</v>
      </c>
      <c r="C34" s="24"/>
      <c r="D34" s="24"/>
      <c r="E34" s="24"/>
      <c r="F34" s="26">
        <f t="shared" si="0"/>
        <v>303.80197732537658</v>
      </c>
    </row>
    <row r="35" spans="1:6" x14ac:dyDescent="0.2">
      <c r="A35" s="23">
        <f t="shared" si="1"/>
        <v>19</v>
      </c>
      <c r="B35" s="24">
        <f t="shared" si="2"/>
        <v>-303.80197732537658</v>
      </c>
      <c r="C35" s="24"/>
      <c r="D35" s="24"/>
      <c r="E35" s="24"/>
      <c r="F35" s="26">
        <f t="shared" si="0"/>
        <v>303.80197732537658</v>
      </c>
    </row>
    <row r="36" spans="1:6" x14ac:dyDescent="0.2">
      <c r="A36" s="23">
        <f t="shared" si="1"/>
        <v>20</v>
      </c>
      <c r="B36" s="24">
        <f t="shared" si="2"/>
        <v>-303.80197732537658</v>
      </c>
      <c r="C36" s="24"/>
      <c r="D36" s="24"/>
      <c r="E36" s="24"/>
      <c r="F36" s="26">
        <f t="shared" si="0"/>
        <v>303.80197732537658</v>
      </c>
    </row>
    <row r="37" spans="1:6" x14ac:dyDescent="0.2">
      <c r="A37" s="23">
        <f t="shared" si="1"/>
        <v>21</v>
      </c>
      <c r="B37" s="24">
        <f t="shared" si="2"/>
        <v>-303.80197732537658</v>
      </c>
      <c r="C37" s="24"/>
      <c r="D37" s="24"/>
      <c r="E37" s="24"/>
      <c r="F37" s="26">
        <f t="shared" si="0"/>
        <v>303.80197732537658</v>
      </c>
    </row>
    <row r="38" spans="1:6" x14ac:dyDescent="0.2">
      <c r="A38" s="23">
        <f t="shared" si="1"/>
        <v>22</v>
      </c>
      <c r="B38" s="24">
        <f t="shared" si="2"/>
        <v>-303.80197732537658</v>
      </c>
      <c r="C38" s="24"/>
      <c r="D38" s="24"/>
      <c r="E38" s="24"/>
      <c r="F38" s="26">
        <f t="shared" si="0"/>
        <v>303.80197732537658</v>
      </c>
    </row>
    <row r="39" spans="1:6" x14ac:dyDescent="0.2">
      <c r="A39" s="23">
        <f t="shared" si="1"/>
        <v>23</v>
      </c>
      <c r="B39" s="24">
        <f t="shared" si="2"/>
        <v>-303.80197732537658</v>
      </c>
      <c r="C39" s="24"/>
      <c r="D39" s="24"/>
      <c r="E39" s="24"/>
      <c r="F39" s="26">
        <f t="shared" si="0"/>
        <v>303.80197732537658</v>
      </c>
    </row>
    <row r="40" spans="1:6" x14ac:dyDescent="0.2">
      <c r="A40" s="23">
        <f t="shared" si="1"/>
        <v>24</v>
      </c>
      <c r="B40" s="24">
        <f t="shared" si="2"/>
        <v>-303.80197732537658</v>
      </c>
      <c r="C40" s="24"/>
      <c r="D40" s="24"/>
      <c r="E40" s="24"/>
      <c r="F40" s="26">
        <f t="shared" si="0"/>
        <v>303.80197732537658</v>
      </c>
    </row>
    <row r="41" spans="1:6" x14ac:dyDescent="0.2">
      <c r="A41" s="23">
        <f t="shared" si="1"/>
        <v>25</v>
      </c>
      <c r="B41" s="24">
        <f t="shared" si="2"/>
        <v>-303.80197732537658</v>
      </c>
      <c r="C41" s="24"/>
      <c r="D41" s="24"/>
      <c r="E41" s="24"/>
      <c r="F41" s="26">
        <f t="shared" si="0"/>
        <v>303.80197732537658</v>
      </c>
    </row>
    <row r="42" spans="1:6" x14ac:dyDescent="0.2">
      <c r="A42" s="23">
        <f t="shared" si="1"/>
        <v>26</v>
      </c>
      <c r="B42" s="24">
        <f t="shared" si="2"/>
        <v>-303.80197732537658</v>
      </c>
      <c r="C42" s="24"/>
      <c r="D42" s="24"/>
      <c r="E42" s="24"/>
      <c r="F42" s="26">
        <f t="shared" si="0"/>
        <v>303.80197732537658</v>
      </c>
    </row>
    <row r="43" spans="1:6" x14ac:dyDescent="0.2">
      <c r="A43" s="23">
        <f t="shared" si="1"/>
        <v>27</v>
      </c>
      <c r="B43" s="24">
        <f t="shared" si="2"/>
        <v>-303.80197732537658</v>
      </c>
      <c r="C43" s="24"/>
      <c r="D43" s="24"/>
      <c r="E43" s="24"/>
      <c r="F43" s="26">
        <f t="shared" si="0"/>
        <v>303.80197732537658</v>
      </c>
    </row>
    <row r="44" spans="1:6" x14ac:dyDescent="0.2">
      <c r="A44" s="23">
        <f t="shared" si="1"/>
        <v>28</v>
      </c>
      <c r="B44" s="24">
        <f t="shared" si="2"/>
        <v>-303.80197732537658</v>
      </c>
      <c r="C44" s="24"/>
      <c r="D44" s="24"/>
      <c r="E44" s="24"/>
      <c r="F44" s="26">
        <f t="shared" si="0"/>
        <v>303.80197732537658</v>
      </c>
    </row>
    <row r="45" spans="1:6" x14ac:dyDescent="0.2">
      <c r="A45" s="23">
        <f t="shared" si="1"/>
        <v>29</v>
      </c>
      <c r="B45" s="24">
        <f t="shared" si="2"/>
        <v>-303.80197732537658</v>
      </c>
      <c r="C45" s="24"/>
      <c r="D45" s="24"/>
      <c r="E45" s="24"/>
      <c r="F45" s="26">
        <f t="shared" si="0"/>
        <v>303.80197732537658</v>
      </c>
    </row>
    <row r="46" spans="1:6" x14ac:dyDescent="0.2">
      <c r="A46" s="23">
        <f t="shared" si="1"/>
        <v>30</v>
      </c>
      <c r="B46" s="24">
        <f t="shared" si="2"/>
        <v>-303.80197732537658</v>
      </c>
      <c r="C46" s="24"/>
      <c r="D46" s="24"/>
      <c r="E46" s="24"/>
      <c r="F46" s="26">
        <f t="shared" si="0"/>
        <v>303.80197732537658</v>
      </c>
    </row>
    <row r="47" spans="1:6" x14ac:dyDescent="0.2">
      <c r="A47" s="23">
        <f t="shared" si="1"/>
        <v>31</v>
      </c>
      <c r="B47" s="24">
        <f t="shared" si="2"/>
        <v>-303.80197732537658</v>
      </c>
      <c r="C47" s="24"/>
      <c r="D47" s="24"/>
      <c r="E47" s="24"/>
      <c r="F47" s="26">
        <f t="shared" si="0"/>
        <v>303.80197732537658</v>
      </c>
    </row>
    <row r="48" spans="1:6" x14ac:dyDescent="0.2">
      <c r="A48" s="23">
        <f t="shared" si="1"/>
        <v>32</v>
      </c>
      <c r="B48" s="24">
        <f t="shared" si="2"/>
        <v>-303.80197732537658</v>
      </c>
      <c r="C48" s="24"/>
      <c r="D48" s="24"/>
      <c r="E48" s="24"/>
      <c r="F48" s="26">
        <f t="shared" si="0"/>
        <v>303.80197732537658</v>
      </c>
    </row>
    <row r="49" spans="1:6" x14ac:dyDescent="0.2">
      <c r="A49" s="23">
        <f t="shared" si="1"/>
        <v>33</v>
      </c>
      <c r="B49" s="24">
        <f t="shared" si="2"/>
        <v>-303.80197732537658</v>
      </c>
      <c r="C49" s="24"/>
      <c r="D49" s="24"/>
      <c r="E49" s="24"/>
      <c r="F49" s="26">
        <f t="shared" ref="F49:F80" si="3">-B49</f>
        <v>303.80197732537658</v>
      </c>
    </row>
    <row r="50" spans="1:6" x14ac:dyDescent="0.2">
      <c r="A50" s="23">
        <f t="shared" si="1"/>
        <v>34</v>
      </c>
      <c r="B50" s="24">
        <f t="shared" si="2"/>
        <v>-303.80197732537658</v>
      </c>
      <c r="C50" s="24"/>
      <c r="D50" s="24"/>
      <c r="E50" s="24"/>
      <c r="F50" s="26">
        <f t="shared" si="3"/>
        <v>303.80197732537658</v>
      </c>
    </row>
    <row r="51" spans="1:6" x14ac:dyDescent="0.2">
      <c r="A51" s="23">
        <f t="shared" si="1"/>
        <v>35</v>
      </c>
      <c r="B51" s="24">
        <f t="shared" si="2"/>
        <v>-303.80197732537658</v>
      </c>
      <c r="C51" s="24"/>
      <c r="D51" s="24"/>
      <c r="E51" s="24"/>
      <c r="F51" s="26">
        <f t="shared" si="3"/>
        <v>303.80197732537658</v>
      </c>
    </row>
    <row r="52" spans="1:6" x14ac:dyDescent="0.2">
      <c r="A52" s="23">
        <f t="shared" si="1"/>
        <v>36</v>
      </c>
      <c r="B52" s="24">
        <f t="shared" si="2"/>
        <v>-303.80197732537658</v>
      </c>
      <c r="C52" s="24"/>
      <c r="D52" s="24"/>
      <c r="E52" s="24"/>
      <c r="F52" s="26">
        <f t="shared" si="3"/>
        <v>303.80197732537658</v>
      </c>
    </row>
    <row r="53" spans="1:6" x14ac:dyDescent="0.2">
      <c r="A53" s="23">
        <f t="shared" si="1"/>
        <v>37</v>
      </c>
      <c r="B53" s="24">
        <f t="shared" si="2"/>
        <v>0</v>
      </c>
      <c r="C53" s="24"/>
      <c r="D53" s="24"/>
      <c r="E53" s="24"/>
      <c r="F53" s="26">
        <f t="shared" si="3"/>
        <v>0</v>
      </c>
    </row>
    <row r="54" spans="1:6" x14ac:dyDescent="0.2">
      <c r="A54" s="23">
        <f t="shared" si="1"/>
        <v>38</v>
      </c>
      <c r="B54" s="24">
        <f t="shared" si="2"/>
        <v>0</v>
      </c>
      <c r="C54" s="24"/>
      <c r="D54" s="24"/>
      <c r="E54" s="24"/>
      <c r="F54" s="26">
        <f t="shared" si="3"/>
        <v>0</v>
      </c>
    </row>
    <row r="55" spans="1:6" x14ac:dyDescent="0.2">
      <c r="A55" s="23">
        <f t="shared" si="1"/>
        <v>39</v>
      </c>
      <c r="B55" s="24">
        <f t="shared" si="2"/>
        <v>0</v>
      </c>
      <c r="C55" s="24"/>
      <c r="D55" s="24"/>
      <c r="E55" s="24"/>
      <c r="F55" s="26">
        <f t="shared" si="3"/>
        <v>0</v>
      </c>
    </row>
    <row r="56" spans="1:6" x14ac:dyDescent="0.2">
      <c r="A56" s="23">
        <f t="shared" si="1"/>
        <v>40</v>
      </c>
      <c r="B56" s="24">
        <f t="shared" si="2"/>
        <v>0</v>
      </c>
      <c r="C56" s="24"/>
      <c r="D56" s="24"/>
      <c r="E56" s="24"/>
      <c r="F56" s="26">
        <f t="shared" si="3"/>
        <v>0</v>
      </c>
    </row>
    <row r="57" spans="1:6" x14ac:dyDescent="0.2">
      <c r="A57" s="23">
        <f t="shared" si="1"/>
        <v>41</v>
      </c>
      <c r="B57" s="24">
        <f t="shared" si="2"/>
        <v>0</v>
      </c>
      <c r="C57" s="24"/>
      <c r="D57" s="24"/>
      <c r="E57" s="24"/>
      <c r="F57" s="26">
        <f t="shared" si="3"/>
        <v>0</v>
      </c>
    </row>
    <row r="58" spans="1:6" x14ac:dyDescent="0.2">
      <c r="A58" s="23">
        <f t="shared" si="1"/>
        <v>42</v>
      </c>
      <c r="B58" s="24">
        <f t="shared" si="2"/>
        <v>0</v>
      </c>
      <c r="C58" s="24"/>
      <c r="D58" s="24"/>
      <c r="E58" s="24"/>
      <c r="F58" s="26">
        <f t="shared" si="3"/>
        <v>0</v>
      </c>
    </row>
    <row r="59" spans="1:6" x14ac:dyDescent="0.2">
      <c r="A59" s="23">
        <f t="shared" si="1"/>
        <v>43</v>
      </c>
      <c r="B59" s="24">
        <f t="shared" si="2"/>
        <v>0</v>
      </c>
      <c r="C59" s="24"/>
      <c r="D59" s="24"/>
      <c r="E59" s="24"/>
      <c r="F59" s="26">
        <f t="shared" si="3"/>
        <v>0</v>
      </c>
    </row>
    <row r="60" spans="1:6" x14ac:dyDescent="0.2">
      <c r="A60" s="23">
        <f t="shared" si="1"/>
        <v>44</v>
      </c>
      <c r="B60" s="24">
        <f t="shared" si="2"/>
        <v>0</v>
      </c>
      <c r="C60" s="24"/>
      <c r="D60" s="24"/>
      <c r="E60" s="24"/>
      <c r="F60" s="26">
        <f t="shared" si="3"/>
        <v>0</v>
      </c>
    </row>
    <row r="61" spans="1:6" x14ac:dyDescent="0.2">
      <c r="A61" s="23">
        <f t="shared" si="1"/>
        <v>45</v>
      </c>
      <c r="B61" s="24">
        <f t="shared" si="2"/>
        <v>0</v>
      </c>
      <c r="C61" s="24"/>
      <c r="D61" s="24"/>
      <c r="E61" s="24"/>
      <c r="F61" s="26">
        <f t="shared" si="3"/>
        <v>0</v>
      </c>
    </row>
    <row r="62" spans="1:6" x14ac:dyDescent="0.2">
      <c r="A62" s="23">
        <f t="shared" si="1"/>
        <v>46</v>
      </c>
      <c r="B62" s="24">
        <f t="shared" si="2"/>
        <v>0</v>
      </c>
      <c r="C62" s="24"/>
      <c r="D62" s="24"/>
      <c r="E62" s="24"/>
      <c r="F62" s="26">
        <f t="shared" si="3"/>
        <v>0</v>
      </c>
    </row>
    <row r="63" spans="1:6" x14ac:dyDescent="0.2">
      <c r="A63" s="23">
        <f t="shared" si="1"/>
        <v>47</v>
      </c>
      <c r="B63" s="24">
        <f t="shared" si="2"/>
        <v>0</v>
      </c>
      <c r="C63" s="24"/>
      <c r="D63" s="24"/>
      <c r="E63" s="24"/>
      <c r="F63" s="26">
        <f t="shared" si="3"/>
        <v>0</v>
      </c>
    </row>
    <row r="64" spans="1:6" x14ac:dyDescent="0.2">
      <c r="A64" s="23">
        <f t="shared" si="1"/>
        <v>48</v>
      </c>
      <c r="B64" s="24">
        <f t="shared" si="2"/>
        <v>0</v>
      </c>
      <c r="C64" s="24"/>
      <c r="D64" s="24"/>
      <c r="E64" s="24"/>
      <c r="F64" s="26">
        <f t="shared" si="3"/>
        <v>0</v>
      </c>
    </row>
    <row r="65" spans="1:6" x14ac:dyDescent="0.2">
      <c r="A65" s="23">
        <f t="shared" si="1"/>
        <v>49</v>
      </c>
      <c r="B65" s="24">
        <f t="shared" si="2"/>
        <v>0</v>
      </c>
      <c r="C65" s="24"/>
      <c r="D65" s="24"/>
      <c r="E65" s="24"/>
      <c r="F65" s="26">
        <f t="shared" si="3"/>
        <v>0</v>
      </c>
    </row>
    <row r="66" spans="1:6" x14ac:dyDescent="0.2">
      <c r="A66" s="23">
        <f t="shared" si="1"/>
        <v>50</v>
      </c>
      <c r="B66" s="24">
        <f t="shared" si="2"/>
        <v>0</v>
      </c>
      <c r="C66" s="24"/>
      <c r="D66" s="24"/>
      <c r="E66" s="24"/>
      <c r="F66" s="26">
        <f t="shared" si="3"/>
        <v>0</v>
      </c>
    </row>
    <row r="67" spans="1:6" x14ac:dyDescent="0.2">
      <c r="A67" s="23">
        <f t="shared" si="1"/>
        <v>51</v>
      </c>
      <c r="B67" s="24">
        <f t="shared" si="2"/>
        <v>0</v>
      </c>
      <c r="C67" s="24"/>
      <c r="D67" s="24"/>
      <c r="E67" s="24"/>
      <c r="F67" s="26">
        <f t="shared" si="3"/>
        <v>0</v>
      </c>
    </row>
    <row r="68" spans="1:6" x14ac:dyDescent="0.2">
      <c r="A68" s="23">
        <f t="shared" si="1"/>
        <v>52</v>
      </c>
      <c r="B68" s="24">
        <f t="shared" si="2"/>
        <v>0</v>
      </c>
      <c r="C68" s="24"/>
      <c r="D68" s="24"/>
      <c r="E68" s="24"/>
      <c r="F68" s="26">
        <f t="shared" si="3"/>
        <v>0</v>
      </c>
    </row>
    <row r="69" spans="1:6" x14ac:dyDescent="0.2">
      <c r="A69" s="23">
        <f t="shared" si="1"/>
        <v>53</v>
      </c>
      <c r="B69" s="24">
        <f t="shared" si="2"/>
        <v>0</v>
      </c>
      <c r="C69" s="24"/>
      <c r="D69" s="24"/>
      <c r="E69" s="24"/>
      <c r="F69" s="26">
        <f t="shared" si="3"/>
        <v>0</v>
      </c>
    </row>
    <row r="70" spans="1:6" x14ac:dyDescent="0.2">
      <c r="A70" s="23">
        <f t="shared" si="1"/>
        <v>54</v>
      </c>
      <c r="B70" s="24">
        <f t="shared" si="2"/>
        <v>0</v>
      </c>
      <c r="C70" s="24"/>
      <c r="D70" s="24"/>
      <c r="E70" s="24"/>
      <c r="F70" s="26">
        <f t="shared" si="3"/>
        <v>0</v>
      </c>
    </row>
    <row r="71" spans="1:6" x14ac:dyDescent="0.2">
      <c r="A71" s="23">
        <f t="shared" si="1"/>
        <v>55</v>
      </c>
      <c r="B71" s="24">
        <f t="shared" si="2"/>
        <v>0</v>
      </c>
      <c r="C71" s="24"/>
      <c r="D71" s="24"/>
      <c r="E71" s="24"/>
      <c r="F71" s="26">
        <f t="shared" si="3"/>
        <v>0</v>
      </c>
    </row>
    <row r="72" spans="1:6" x14ac:dyDescent="0.2">
      <c r="A72" s="23">
        <f t="shared" si="1"/>
        <v>56</v>
      </c>
      <c r="B72" s="24">
        <f t="shared" si="2"/>
        <v>0</v>
      </c>
      <c r="C72" s="24"/>
      <c r="D72" s="24"/>
      <c r="E72" s="24"/>
      <c r="F72" s="26">
        <f t="shared" si="3"/>
        <v>0</v>
      </c>
    </row>
    <row r="73" spans="1:6" x14ac:dyDescent="0.2">
      <c r="A73" s="23">
        <f t="shared" si="1"/>
        <v>57</v>
      </c>
      <c r="B73" s="24">
        <f t="shared" si="2"/>
        <v>0</v>
      </c>
      <c r="C73" s="24"/>
      <c r="D73" s="24"/>
      <c r="E73" s="24"/>
      <c r="F73" s="26">
        <f t="shared" si="3"/>
        <v>0</v>
      </c>
    </row>
    <row r="74" spans="1:6" x14ac:dyDescent="0.2">
      <c r="A74" s="23">
        <f t="shared" si="1"/>
        <v>58</v>
      </c>
      <c r="B74" s="24">
        <f t="shared" si="2"/>
        <v>0</v>
      </c>
      <c r="C74" s="24"/>
      <c r="D74" s="24"/>
      <c r="E74" s="24"/>
      <c r="F74" s="26">
        <f t="shared" si="3"/>
        <v>0</v>
      </c>
    </row>
    <row r="75" spans="1:6" x14ac:dyDescent="0.2">
      <c r="A75" s="23">
        <f t="shared" si="1"/>
        <v>59</v>
      </c>
      <c r="B75" s="24">
        <f t="shared" si="2"/>
        <v>0</v>
      </c>
      <c r="C75" s="24"/>
      <c r="D75" s="24"/>
      <c r="E75" s="24"/>
      <c r="F75" s="26">
        <f t="shared" si="3"/>
        <v>0</v>
      </c>
    </row>
    <row r="76" spans="1:6" x14ac:dyDescent="0.2">
      <c r="A76" s="23">
        <f t="shared" si="1"/>
        <v>60</v>
      </c>
      <c r="B76" s="24">
        <f t="shared" si="2"/>
        <v>0</v>
      </c>
      <c r="C76" s="24"/>
      <c r="D76" s="24"/>
      <c r="E76" s="24"/>
      <c r="F76" s="26">
        <f t="shared" si="3"/>
        <v>0</v>
      </c>
    </row>
    <row r="77" spans="1:6" x14ac:dyDescent="0.2">
      <c r="A77" s="23">
        <f t="shared" si="1"/>
        <v>61</v>
      </c>
      <c r="B77" s="24">
        <f t="shared" si="2"/>
        <v>0</v>
      </c>
      <c r="C77" s="24"/>
      <c r="D77" s="24"/>
      <c r="E77" s="24"/>
      <c r="F77" s="26">
        <f t="shared" si="3"/>
        <v>0</v>
      </c>
    </row>
    <row r="78" spans="1:6" x14ac:dyDescent="0.2">
      <c r="A78" s="23">
        <f t="shared" si="1"/>
        <v>62</v>
      </c>
      <c r="B78" s="24">
        <f t="shared" si="2"/>
        <v>0</v>
      </c>
      <c r="C78" s="24"/>
      <c r="D78" s="24"/>
      <c r="E78" s="24"/>
      <c r="F78" s="26">
        <f t="shared" si="3"/>
        <v>0</v>
      </c>
    </row>
    <row r="79" spans="1:6" x14ac:dyDescent="0.2">
      <c r="A79" s="23">
        <f t="shared" si="1"/>
        <v>63</v>
      </c>
      <c r="B79" s="24">
        <f t="shared" si="2"/>
        <v>0</v>
      </c>
      <c r="C79" s="24"/>
      <c r="D79" s="24"/>
      <c r="E79" s="24"/>
      <c r="F79" s="26">
        <f t="shared" si="3"/>
        <v>0</v>
      </c>
    </row>
    <row r="80" spans="1:6" x14ac:dyDescent="0.2">
      <c r="A80" s="23">
        <f t="shared" si="1"/>
        <v>64</v>
      </c>
      <c r="B80" s="24">
        <f t="shared" si="2"/>
        <v>0</v>
      </c>
      <c r="C80" s="24"/>
      <c r="D80" s="24"/>
      <c r="E80" s="24"/>
      <c r="F80" s="26">
        <f t="shared" si="3"/>
        <v>0</v>
      </c>
    </row>
    <row r="81" spans="1:6" x14ac:dyDescent="0.2">
      <c r="A81" s="23">
        <f t="shared" si="1"/>
        <v>65</v>
      </c>
      <c r="B81" s="24">
        <f t="shared" si="2"/>
        <v>0</v>
      </c>
      <c r="C81" s="24"/>
      <c r="D81" s="24"/>
      <c r="E81" s="24"/>
      <c r="F81" s="26">
        <f t="shared" ref="F81:F117" si="4">-B81</f>
        <v>0</v>
      </c>
    </row>
    <row r="82" spans="1:6" x14ac:dyDescent="0.2">
      <c r="A82" s="23">
        <f t="shared" ref="A82:A118" si="5">(A81+1)+(1*(A81=-1))</f>
        <v>66</v>
      </c>
      <c r="B82" s="24">
        <f t="shared" ref="B82:B118" si="6">IF(A82&lt;=$B$7,$E$6,0)</f>
        <v>0</v>
      </c>
      <c r="C82" s="24"/>
      <c r="D82" s="24"/>
      <c r="E82" s="24"/>
      <c r="F82" s="26">
        <f t="shared" si="4"/>
        <v>0</v>
      </c>
    </row>
    <row r="83" spans="1:6" x14ac:dyDescent="0.2">
      <c r="A83" s="23">
        <f t="shared" si="5"/>
        <v>67</v>
      </c>
      <c r="B83" s="24">
        <f t="shared" si="6"/>
        <v>0</v>
      </c>
      <c r="C83" s="24"/>
      <c r="D83" s="24"/>
      <c r="E83" s="24"/>
      <c r="F83" s="26">
        <f t="shared" si="4"/>
        <v>0</v>
      </c>
    </row>
    <row r="84" spans="1:6" x14ac:dyDescent="0.2">
      <c r="A84" s="23">
        <f t="shared" si="5"/>
        <v>68</v>
      </c>
      <c r="B84" s="24">
        <f t="shared" si="6"/>
        <v>0</v>
      </c>
      <c r="C84" s="24"/>
      <c r="D84" s="24"/>
      <c r="E84" s="24"/>
      <c r="F84" s="26">
        <f t="shared" si="4"/>
        <v>0</v>
      </c>
    </row>
    <row r="85" spans="1:6" x14ac:dyDescent="0.2">
      <c r="A85" s="23">
        <f t="shared" si="5"/>
        <v>69</v>
      </c>
      <c r="B85" s="24">
        <f t="shared" si="6"/>
        <v>0</v>
      </c>
      <c r="C85" s="24"/>
      <c r="D85" s="24"/>
      <c r="E85" s="24"/>
      <c r="F85" s="26">
        <f t="shared" si="4"/>
        <v>0</v>
      </c>
    </row>
    <row r="86" spans="1:6" x14ac:dyDescent="0.2">
      <c r="A86" s="23">
        <f t="shared" si="5"/>
        <v>70</v>
      </c>
      <c r="B86" s="24">
        <f t="shared" si="6"/>
        <v>0</v>
      </c>
      <c r="C86" s="24"/>
      <c r="D86" s="24"/>
      <c r="E86" s="24"/>
      <c r="F86" s="26">
        <f t="shared" si="4"/>
        <v>0</v>
      </c>
    </row>
    <row r="87" spans="1:6" x14ac:dyDescent="0.2">
      <c r="A87" s="23">
        <f t="shared" si="5"/>
        <v>71</v>
      </c>
      <c r="B87" s="24">
        <f t="shared" si="6"/>
        <v>0</v>
      </c>
      <c r="C87" s="24"/>
      <c r="D87" s="24"/>
      <c r="E87" s="24"/>
      <c r="F87" s="26">
        <f t="shared" si="4"/>
        <v>0</v>
      </c>
    </row>
    <row r="88" spans="1:6" x14ac:dyDescent="0.2">
      <c r="A88" s="23">
        <f t="shared" si="5"/>
        <v>72</v>
      </c>
      <c r="B88" s="24">
        <f t="shared" si="6"/>
        <v>0</v>
      </c>
      <c r="C88" s="24"/>
      <c r="D88" s="24"/>
      <c r="E88" s="24"/>
      <c r="F88" s="26">
        <f t="shared" si="4"/>
        <v>0</v>
      </c>
    </row>
    <row r="89" spans="1:6" x14ac:dyDescent="0.2">
      <c r="A89" s="23">
        <f t="shared" si="5"/>
        <v>73</v>
      </c>
      <c r="B89" s="24">
        <f t="shared" si="6"/>
        <v>0</v>
      </c>
      <c r="C89" s="24"/>
      <c r="D89" s="24"/>
      <c r="E89" s="24"/>
      <c r="F89" s="26">
        <f t="shared" si="4"/>
        <v>0</v>
      </c>
    </row>
    <row r="90" spans="1:6" x14ac:dyDescent="0.2">
      <c r="A90" s="23">
        <f t="shared" si="5"/>
        <v>74</v>
      </c>
      <c r="B90" s="24">
        <f t="shared" si="6"/>
        <v>0</v>
      </c>
      <c r="C90" s="24"/>
      <c r="D90" s="24"/>
      <c r="E90" s="24"/>
      <c r="F90" s="26">
        <f t="shared" si="4"/>
        <v>0</v>
      </c>
    </row>
    <row r="91" spans="1:6" x14ac:dyDescent="0.2">
      <c r="A91" s="23">
        <f t="shared" si="5"/>
        <v>75</v>
      </c>
      <c r="B91" s="24">
        <f t="shared" si="6"/>
        <v>0</v>
      </c>
      <c r="C91" s="24"/>
      <c r="D91" s="24"/>
      <c r="E91" s="24"/>
      <c r="F91" s="26">
        <f t="shared" si="4"/>
        <v>0</v>
      </c>
    </row>
    <row r="92" spans="1:6" x14ac:dyDescent="0.2">
      <c r="A92" s="23">
        <f t="shared" si="5"/>
        <v>76</v>
      </c>
      <c r="B92" s="24">
        <f t="shared" si="6"/>
        <v>0</v>
      </c>
      <c r="C92" s="24"/>
      <c r="D92" s="24"/>
      <c r="E92" s="24"/>
      <c r="F92" s="26">
        <f t="shared" si="4"/>
        <v>0</v>
      </c>
    </row>
    <row r="93" spans="1:6" x14ac:dyDescent="0.2">
      <c r="A93" s="23">
        <f t="shared" si="5"/>
        <v>77</v>
      </c>
      <c r="B93" s="24">
        <f t="shared" si="6"/>
        <v>0</v>
      </c>
      <c r="C93" s="24"/>
      <c r="D93" s="24"/>
      <c r="E93" s="24"/>
      <c r="F93" s="26">
        <f t="shared" si="4"/>
        <v>0</v>
      </c>
    </row>
    <row r="94" spans="1:6" x14ac:dyDescent="0.2">
      <c r="A94" s="23">
        <f t="shared" si="5"/>
        <v>78</v>
      </c>
      <c r="B94" s="24">
        <f t="shared" si="6"/>
        <v>0</v>
      </c>
      <c r="C94" s="24"/>
      <c r="D94" s="24"/>
      <c r="E94" s="24"/>
      <c r="F94" s="26">
        <f t="shared" si="4"/>
        <v>0</v>
      </c>
    </row>
    <row r="95" spans="1:6" x14ac:dyDescent="0.2">
      <c r="A95" s="23">
        <f t="shared" si="5"/>
        <v>79</v>
      </c>
      <c r="B95" s="24">
        <f t="shared" si="6"/>
        <v>0</v>
      </c>
      <c r="C95" s="24"/>
      <c r="D95" s="24"/>
      <c r="E95" s="24"/>
      <c r="F95" s="26">
        <f t="shared" si="4"/>
        <v>0</v>
      </c>
    </row>
    <row r="96" spans="1:6" x14ac:dyDescent="0.2">
      <c r="A96" s="23">
        <f t="shared" si="5"/>
        <v>80</v>
      </c>
      <c r="B96" s="24">
        <f t="shared" si="6"/>
        <v>0</v>
      </c>
      <c r="C96" s="24"/>
      <c r="D96" s="24"/>
      <c r="E96" s="24"/>
      <c r="F96" s="26">
        <f t="shared" si="4"/>
        <v>0</v>
      </c>
    </row>
    <row r="97" spans="1:6" x14ac:dyDescent="0.2">
      <c r="A97" s="23">
        <f t="shared" si="5"/>
        <v>81</v>
      </c>
      <c r="B97" s="24">
        <f t="shared" si="6"/>
        <v>0</v>
      </c>
      <c r="C97" s="24"/>
      <c r="D97" s="24"/>
      <c r="E97" s="24"/>
      <c r="F97" s="26">
        <f t="shared" si="4"/>
        <v>0</v>
      </c>
    </row>
    <row r="98" spans="1:6" x14ac:dyDescent="0.2">
      <c r="A98" s="23">
        <f t="shared" si="5"/>
        <v>82</v>
      </c>
      <c r="B98" s="24">
        <f t="shared" si="6"/>
        <v>0</v>
      </c>
      <c r="C98" s="24"/>
      <c r="D98" s="24"/>
      <c r="E98" s="24"/>
      <c r="F98" s="26">
        <f t="shared" si="4"/>
        <v>0</v>
      </c>
    </row>
    <row r="99" spans="1:6" x14ac:dyDescent="0.2">
      <c r="A99" s="23">
        <f t="shared" si="5"/>
        <v>83</v>
      </c>
      <c r="B99" s="24">
        <f t="shared" si="6"/>
        <v>0</v>
      </c>
      <c r="C99" s="24"/>
      <c r="D99" s="24"/>
      <c r="E99" s="24"/>
      <c r="F99" s="26">
        <f t="shared" si="4"/>
        <v>0</v>
      </c>
    </row>
    <row r="100" spans="1:6" x14ac:dyDescent="0.2">
      <c r="A100" s="23">
        <f t="shared" si="5"/>
        <v>84</v>
      </c>
      <c r="B100" s="24">
        <f t="shared" si="6"/>
        <v>0</v>
      </c>
      <c r="C100" s="24"/>
      <c r="D100" s="24"/>
      <c r="E100" s="24"/>
      <c r="F100" s="26">
        <f t="shared" si="4"/>
        <v>0</v>
      </c>
    </row>
    <row r="101" spans="1:6" x14ac:dyDescent="0.2">
      <c r="A101" s="23">
        <f t="shared" si="5"/>
        <v>85</v>
      </c>
      <c r="B101" s="24">
        <f t="shared" si="6"/>
        <v>0</v>
      </c>
      <c r="C101" s="24"/>
      <c r="D101" s="24"/>
      <c r="E101" s="24"/>
      <c r="F101" s="26">
        <f t="shared" si="4"/>
        <v>0</v>
      </c>
    </row>
    <row r="102" spans="1:6" x14ac:dyDescent="0.2">
      <c r="A102" s="23">
        <f t="shared" si="5"/>
        <v>86</v>
      </c>
      <c r="B102" s="24">
        <f t="shared" si="6"/>
        <v>0</v>
      </c>
      <c r="C102" s="24"/>
      <c r="D102" s="24"/>
      <c r="E102" s="24"/>
      <c r="F102" s="26">
        <f t="shared" si="4"/>
        <v>0</v>
      </c>
    </row>
    <row r="103" spans="1:6" x14ac:dyDescent="0.2">
      <c r="A103" s="23">
        <f t="shared" si="5"/>
        <v>87</v>
      </c>
      <c r="B103" s="24">
        <f t="shared" si="6"/>
        <v>0</v>
      </c>
      <c r="C103" s="24"/>
      <c r="D103" s="24"/>
      <c r="E103" s="24"/>
      <c r="F103" s="26">
        <f t="shared" si="4"/>
        <v>0</v>
      </c>
    </row>
    <row r="104" spans="1:6" x14ac:dyDescent="0.2">
      <c r="A104" s="23">
        <f t="shared" si="5"/>
        <v>88</v>
      </c>
      <c r="B104" s="24">
        <f t="shared" si="6"/>
        <v>0</v>
      </c>
      <c r="C104" s="24"/>
      <c r="D104" s="24"/>
      <c r="E104" s="24"/>
      <c r="F104" s="26">
        <f t="shared" si="4"/>
        <v>0</v>
      </c>
    </row>
    <row r="105" spans="1:6" x14ac:dyDescent="0.2">
      <c r="A105" s="23">
        <f t="shared" si="5"/>
        <v>89</v>
      </c>
      <c r="B105" s="24">
        <f t="shared" si="6"/>
        <v>0</v>
      </c>
      <c r="C105" s="24"/>
      <c r="D105" s="24"/>
      <c r="E105" s="24"/>
      <c r="F105" s="26">
        <f t="shared" si="4"/>
        <v>0</v>
      </c>
    </row>
    <row r="106" spans="1:6" x14ac:dyDescent="0.2">
      <c r="A106" s="23">
        <f t="shared" si="5"/>
        <v>90</v>
      </c>
      <c r="B106" s="24">
        <f t="shared" si="6"/>
        <v>0</v>
      </c>
      <c r="C106" s="24"/>
      <c r="D106" s="24"/>
      <c r="E106" s="24"/>
      <c r="F106" s="26">
        <f t="shared" si="4"/>
        <v>0</v>
      </c>
    </row>
    <row r="107" spans="1:6" x14ac:dyDescent="0.2">
      <c r="A107" s="23">
        <f t="shared" si="5"/>
        <v>91</v>
      </c>
      <c r="B107" s="24">
        <f t="shared" si="6"/>
        <v>0</v>
      </c>
      <c r="C107" s="24"/>
      <c r="D107" s="24"/>
      <c r="E107" s="24"/>
      <c r="F107" s="26">
        <f t="shared" si="4"/>
        <v>0</v>
      </c>
    </row>
    <row r="108" spans="1:6" x14ac:dyDescent="0.2">
      <c r="A108" s="23">
        <f t="shared" si="5"/>
        <v>92</v>
      </c>
      <c r="B108" s="24">
        <f t="shared" si="6"/>
        <v>0</v>
      </c>
      <c r="C108" s="24"/>
      <c r="D108" s="24"/>
      <c r="E108" s="24"/>
      <c r="F108" s="26">
        <f t="shared" si="4"/>
        <v>0</v>
      </c>
    </row>
    <row r="109" spans="1:6" x14ac:dyDescent="0.2">
      <c r="A109" s="23">
        <f t="shared" si="5"/>
        <v>93</v>
      </c>
      <c r="B109" s="24">
        <f t="shared" si="6"/>
        <v>0</v>
      </c>
      <c r="C109" s="24"/>
      <c r="D109" s="24"/>
      <c r="E109" s="24"/>
      <c r="F109" s="26">
        <f t="shared" si="4"/>
        <v>0</v>
      </c>
    </row>
    <row r="110" spans="1:6" x14ac:dyDescent="0.2">
      <c r="A110" s="23">
        <f t="shared" si="5"/>
        <v>94</v>
      </c>
      <c r="B110" s="24">
        <f t="shared" si="6"/>
        <v>0</v>
      </c>
      <c r="C110" s="24"/>
      <c r="D110" s="24"/>
      <c r="E110" s="24"/>
      <c r="F110" s="26">
        <f t="shared" si="4"/>
        <v>0</v>
      </c>
    </row>
    <row r="111" spans="1:6" x14ac:dyDescent="0.2">
      <c r="A111" s="23">
        <f t="shared" si="5"/>
        <v>95</v>
      </c>
      <c r="B111" s="24">
        <f t="shared" si="6"/>
        <v>0</v>
      </c>
      <c r="C111" s="24"/>
      <c r="D111" s="24"/>
      <c r="E111" s="24"/>
      <c r="F111" s="26">
        <f t="shared" si="4"/>
        <v>0</v>
      </c>
    </row>
    <row r="112" spans="1:6" x14ac:dyDescent="0.2">
      <c r="A112" s="23">
        <f t="shared" si="5"/>
        <v>96</v>
      </c>
      <c r="B112" s="24">
        <f t="shared" si="6"/>
        <v>0</v>
      </c>
      <c r="C112" s="24"/>
      <c r="D112" s="24"/>
      <c r="E112" s="24"/>
      <c r="F112" s="26">
        <f t="shared" si="4"/>
        <v>0</v>
      </c>
    </row>
    <row r="113" spans="1:6" x14ac:dyDescent="0.2">
      <c r="A113" s="23">
        <f t="shared" si="5"/>
        <v>97</v>
      </c>
      <c r="B113" s="24">
        <f t="shared" si="6"/>
        <v>0</v>
      </c>
      <c r="C113" s="24"/>
      <c r="D113" s="24"/>
      <c r="E113" s="24"/>
      <c r="F113" s="26">
        <f t="shared" si="4"/>
        <v>0</v>
      </c>
    </row>
    <row r="114" spans="1:6" x14ac:dyDescent="0.2">
      <c r="A114" s="23">
        <f t="shared" si="5"/>
        <v>98</v>
      </c>
      <c r="B114" s="24">
        <f t="shared" si="6"/>
        <v>0</v>
      </c>
      <c r="C114" s="24"/>
      <c r="D114" s="24"/>
      <c r="E114" s="24"/>
      <c r="F114" s="26">
        <f t="shared" si="4"/>
        <v>0</v>
      </c>
    </row>
    <row r="115" spans="1:6" x14ac:dyDescent="0.2">
      <c r="A115" s="23">
        <f t="shared" si="5"/>
        <v>99</v>
      </c>
      <c r="B115" s="24">
        <f t="shared" si="6"/>
        <v>0</v>
      </c>
      <c r="C115" s="24"/>
      <c r="D115" s="24"/>
      <c r="E115" s="24"/>
      <c r="F115" s="26">
        <f t="shared" si="4"/>
        <v>0</v>
      </c>
    </row>
    <row r="116" spans="1:6" x14ac:dyDescent="0.2">
      <c r="A116" s="23">
        <f t="shared" si="5"/>
        <v>100</v>
      </c>
      <c r="B116" s="24">
        <f t="shared" si="6"/>
        <v>0</v>
      </c>
      <c r="C116" s="24"/>
      <c r="D116" s="24"/>
      <c r="E116" s="24"/>
      <c r="F116" s="26">
        <f t="shared" si="4"/>
        <v>0</v>
      </c>
    </row>
    <row r="117" spans="1:6" x14ac:dyDescent="0.2">
      <c r="A117" s="23">
        <f t="shared" si="5"/>
        <v>101</v>
      </c>
      <c r="B117" s="24">
        <f t="shared" si="6"/>
        <v>0</v>
      </c>
      <c r="C117" s="24"/>
      <c r="D117" s="24"/>
      <c r="E117" s="24"/>
      <c r="F117" s="26">
        <f t="shared" si="4"/>
        <v>0</v>
      </c>
    </row>
    <row r="118" spans="1:6" x14ac:dyDescent="0.2">
      <c r="A118" s="23">
        <f t="shared" si="5"/>
        <v>102</v>
      </c>
      <c r="B118" s="24">
        <f t="shared" si="6"/>
        <v>0</v>
      </c>
      <c r="C118" s="24"/>
      <c r="D118" s="24"/>
      <c r="E118" s="24"/>
      <c r="F118" s="26">
        <f t="shared" ref="F118" si="7">-B118</f>
        <v>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68AF-D530-49D9-BB30-8A5AFFDB2504}">
  <sheetPr>
    <tabColor theme="6"/>
  </sheetPr>
  <dimension ref="A1:L147"/>
  <sheetViews>
    <sheetView showGridLines="0" tabSelected="1" topLeftCell="A7" zoomScale="150" workbookViewId="0">
      <selection activeCell="B12" sqref="B12"/>
    </sheetView>
  </sheetViews>
  <sheetFormatPr baseColWidth="10" defaultColWidth="10.83203125" defaultRowHeight="15" x14ac:dyDescent="0.2"/>
  <cols>
    <col min="1" max="1" width="10.83203125" style="5"/>
    <col min="2" max="2" width="30.1640625" style="5" customWidth="1"/>
    <col min="3" max="3" width="20" style="5" customWidth="1"/>
    <col min="4" max="4" width="10.83203125" style="5"/>
    <col min="5" max="5" width="42.83203125" style="5" customWidth="1"/>
    <col min="6" max="6" width="15.6640625" style="5" customWidth="1"/>
    <col min="7" max="7" width="10.83203125" style="5" customWidth="1"/>
    <col min="8" max="8" width="12.6640625" style="5" customWidth="1"/>
    <col min="9" max="9" width="10.83203125" style="5"/>
    <col min="10" max="10" width="12.6640625" style="5" customWidth="1"/>
    <col min="11" max="11" width="13.1640625" style="5" customWidth="1"/>
    <col min="12" max="12" width="11.6640625" style="5" bestFit="1" customWidth="1"/>
    <col min="13" max="16384" width="10.83203125" style="5"/>
  </cols>
  <sheetData>
    <row r="1" spans="2:9" x14ac:dyDescent="0.2">
      <c r="B1" s="2" t="s">
        <v>66</v>
      </c>
      <c r="C1" s="2"/>
      <c r="D1" s="2"/>
      <c r="E1" s="2"/>
      <c r="F1" s="3" t="s">
        <v>24</v>
      </c>
      <c r="G1" s="4" t="s">
        <v>13</v>
      </c>
    </row>
    <row r="3" spans="2:9" x14ac:dyDescent="0.2">
      <c r="B3" s="6" t="s">
        <v>1</v>
      </c>
      <c r="E3" s="6" t="s">
        <v>11</v>
      </c>
    </row>
    <row r="4" spans="2:9" ht="16" thickBot="1" x14ac:dyDescent="0.25"/>
    <row r="5" spans="2:9" x14ac:dyDescent="0.2">
      <c r="B5" s="6" t="s">
        <v>8</v>
      </c>
      <c r="C5" s="85">
        <v>0.105</v>
      </c>
      <c r="E5" s="77" t="s">
        <v>75</v>
      </c>
      <c r="F5" s="78">
        <v>0</v>
      </c>
    </row>
    <row r="6" spans="2:9" x14ac:dyDescent="0.2">
      <c r="B6" s="5" t="s">
        <v>9</v>
      </c>
      <c r="C6" s="10">
        <f>C5/12</f>
        <v>8.7499999999999991E-3</v>
      </c>
      <c r="E6" s="62" t="s">
        <v>76</v>
      </c>
      <c r="F6" s="63">
        <f>-(C6*C14)/(1-((1+C6)^-C7))</f>
        <v>-377.10960076312699</v>
      </c>
    </row>
    <row r="7" spans="2:9" x14ac:dyDescent="0.2">
      <c r="B7" s="6" t="s">
        <v>2</v>
      </c>
      <c r="C7" s="84">
        <v>36</v>
      </c>
      <c r="E7" s="62" t="s">
        <v>42</v>
      </c>
      <c r="F7" s="71">
        <f>IRR(K35:K147)*12</f>
        <v>0.12311788701706661</v>
      </c>
      <c r="G7" s="10"/>
      <c r="H7" s="10"/>
    </row>
    <row r="8" spans="2:9" x14ac:dyDescent="0.2">
      <c r="B8" s="6" t="s">
        <v>5</v>
      </c>
      <c r="C8" s="59">
        <v>10000</v>
      </c>
      <c r="E8" s="65" t="s">
        <v>41</v>
      </c>
      <c r="F8" s="66">
        <f>F9+C8</f>
        <v>-3575.9456274725708</v>
      </c>
    </row>
    <row r="9" spans="2:9" x14ac:dyDescent="0.2">
      <c r="B9" s="6" t="s">
        <v>31</v>
      </c>
      <c r="C9" s="86">
        <v>1500</v>
      </c>
      <c r="E9" s="72" t="s">
        <v>77</v>
      </c>
      <c r="F9" s="74">
        <f>C7*F6</f>
        <v>-13575.945627472571</v>
      </c>
    </row>
    <row r="10" spans="2:9" ht="32" x14ac:dyDescent="0.2">
      <c r="B10" s="82" t="s">
        <v>80</v>
      </c>
      <c r="C10" s="87">
        <v>6</v>
      </c>
      <c r="E10" s="65"/>
      <c r="F10" s="66"/>
    </row>
    <row r="11" spans="2:9" x14ac:dyDescent="0.2">
      <c r="B11" s="6"/>
      <c r="C11" s="28"/>
      <c r="E11" s="72" t="s">
        <v>72</v>
      </c>
      <c r="F11" s="74">
        <f>F5</f>
        <v>0</v>
      </c>
    </row>
    <row r="12" spans="2:9" x14ac:dyDescent="0.2">
      <c r="B12" s="52" t="s">
        <v>6</v>
      </c>
      <c r="C12" s="88">
        <v>0.05</v>
      </c>
      <c r="E12" s="65" t="s">
        <v>59</v>
      </c>
      <c r="F12" s="66">
        <f t="shared" ref="F12:F17" si="0">-($C$6*C21)/(1-((1+$C$6)^-$C$7))</f>
        <v>-56.566440114469046</v>
      </c>
    </row>
    <row r="13" spans="2:9" x14ac:dyDescent="0.2">
      <c r="B13" s="52" t="s">
        <v>43</v>
      </c>
      <c r="C13" s="60">
        <f>C8*(1+C12)</f>
        <v>10500</v>
      </c>
      <c r="E13" s="65" t="s">
        <v>60</v>
      </c>
      <c r="F13" s="66">
        <f t="shared" si="0"/>
        <v>-56.118515814920087</v>
      </c>
      <c r="G13" s="17"/>
      <c r="H13" s="17"/>
    </row>
    <row r="14" spans="2:9" x14ac:dyDescent="0.2">
      <c r="B14" s="52" t="s">
        <v>44</v>
      </c>
      <c r="C14" s="60">
        <f>C13*(1+C6*C17)</f>
        <v>11602.5</v>
      </c>
      <c r="E14" s="65" t="s">
        <v>61</v>
      </c>
      <c r="F14" s="66">
        <f t="shared" si="0"/>
        <v>-55.670591515371108</v>
      </c>
      <c r="H14" s="39"/>
    </row>
    <row r="15" spans="2:9" x14ac:dyDescent="0.2">
      <c r="B15" s="42" t="s">
        <v>65</v>
      </c>
      <c r="C15" s="83">
        <f>C10</f>
        <v>6</v>
      </c>
      <c r="D15" s="39"/>
      <c r="E15" s="65" t="s">
        <v>62</v>
      </c>
      <c r="F15" s="66">
        <f t="shared" si="0"/>
        <v>-55.222667215822149</v>
      </c>
      <c r="H15" s="17"/>
      <c r="I15" s="17"/>
    </row>
    <row r="16" spans="2:9" x14ac:dyDescent="0.2">
      <c r="B16" s="52" t="s">
        <v>28</v>
      </c>
      <c r="C16" s="5">
        <v>6</v>
      </c>
      <c r="E16" s="65" t="s">
        <v>63</v>
      </c>
      <c r="F16" s="66">
        <f t="shared" si="0"/>
        <v>-54.774742916273198</v>
      </c>
    </row>
    <row r="17" spans="1:6" x14ac:dyDescent="0.2">
      <c r="B17" s="52" t="s">
        <v>29</v>
      </c>
      <c r="C17" s="53">
        <f>C15+C16</f>
        <v>12</v>
      </c>
      <c r="E17" s="65" t="s">
        <v>64</v>
      </c>
      <c r="F17" s="66">
        <f t="shared" si="0"/>
        <v>-54.326818616724232</v>
      </c>
    </row>
    <row r="18" spans="1:6" x14ac:dyDescent="0.2">
      <c r="B18" s="52"/>
      <c r="C18" s="53"/>
      <c r="E18" s="62" t="s">
        <v>79</v>
      </c>
      <c r="F18" s="67">
        <f>SUM(F12:F17)</f>
        <v>-332.67977619357981</v>
      </c>
    </row>
    <row r="19" spans="1:6" x14ac:dyDescent="0.2">
      <c r="B19" s="52" t="s">
        <v>67</v>
      </c>
      <c r="C19" s="60">
        <f>C9*(1+C12)</f>
        <v>1575</v>
      </c>
      <c r="E19" s="62" t="s">
        <v>45</v>
      </c>
      <c r="F19" s="71">
        <f>IRR(J35:J140)*12</f>
        <v>0.12553731176375216</v>
      </c>
    </row>
    <row r="20" spans="1:6" x14ac:dyDescent="0.2">
      <c r="B20" s="6" t="s">
        <v>68</v>
      </c>
      <c r="C20" s="79">
        <f>C19*C10</f>
        <v>9450</v>
      </c>
      <c r="E20" s="65" t="s">
        <v>46</v>
      </c>
      <c r="F20" s="68">
        <f>C9*C10+F21</f>
        <v>-2976.4719429688739</v>
      </c>
    </row>
    <row r="21" spans="1:6" x14ac:dyDescent="0.2">
      <c r="A21" s="5">
        <v>0</v>
      </c>
      <c r="B21" s="52" t="s">
        <v>53</v>
      </c>
      <c r="C21" s="13">
        <f>IF(AND($C$10&gt;A21,$C$10&lt;7),$C$19*(1+$C$6*C27),0)</f>
        <v>1740.375</v>
      </c>
      <c r="E21" s="72" t="s">
        <v>78</v>
      </c>
      <c r="F21" s="73">
        <f>F18*C7</f>
        <v>-11976.471942968874</v>
      </c>
    </row>
    <row r="22" spans="1:6" x14ac:dyDescent="0.2">
      <c r="A22" s="5">
        <v>1</v>
      </c>
      <c r="B22" s="52" t="s">
        <v>54</v>
      </c>
      <c r="C22" s="13">
        <f t="shared" ref="C22:C26" si="1">IF(AND($C$10&gt;A22,$C$10&lt;7),$C$19*(1+$C$6*C28),0)</f>
        <v>1726.59375</v>
      </c>
      <c r="E22" s="69"/>
      <c r="F22" s="70"/>
    </row>
    <row r="23" spans="1:6" x14ac:dyDescent="0.2">
      <c r="A23" s="5">
        <v>2</v>
      </c>
      <c r="B23" s="52" t="s">
        <v>55</v>
      </c>
      <c r="C23" s="13">
        <f t="shared" si="1"/>
        <v>1712.8124999999998</v>
      </c>
      <c r="E23" s="62" t="s">
        <v>73</v>
      </c>
      <c r="F23" s="67">
        <f>F5+F11</f>
        <v>0</v>
      </c>
    </row>
    <row r="24" spans="1:6" x14ac:dyDescent="0.2">
      <c r="A24" s="5">
        <v>3</v>
      </c>
      <c r="B24" s="52" t="s">
        <v>56</v>
      </c>
      <c r="C24" s="13">
        <f t="shared" si="1"/>
        <v>1699.0312499999998</v>
      </c>
      <c r="E24" s="62" t="s">
        <v>74</v>
      </c>
      <c r="F24" s="67">
        <f>F6+F18</f>
        <v>-709.78937695670675</v>
      </c>
    </row>
    <row r="25" spans="1:6" x14ac:dyDescent="0.2">
      <c r="A25" s="5">
        <v>4</v>
      </c>
      <c r="B25" s="52" t="s">
        <v>57</v>
      </c>
      <c r="C25" s="13">
        <f t="shared" si="1"/>
        <v>1685.25</v>
      </c>
      <c r="E25" s="62" t="s">
        <v>69</v>
      </c>
      <c r="F25" s="71">
        <f>IRR(L35:L147)*12</f>
        <v>0.12419721270077488</v>
      </c>
    </row>
    <row r="26" spans="1:6" x14ac:dyDescent="0.2">
      <c r="A26" s="5">
        <v>5</v>
      </c>
      <c r="B26" s="52" t="s">
        <v>58</v>
      </c>
      <c r="C26" s="13">
        <f t="shared" si="1"/>
        <v>1671.46875</v>
      </c>
      <c r="E26" s="64" t="s">
        <v>70</v>
      </c>
      <c r="F26" s="68">
        <f>F8+F20</f>
        <v>-6552.4175704414447</v>
      </c>
    </row>
    <row r="27" spans="1:6" ht="16" thickBot="1" x14ac:dyDescent="0.25">
      <c r="B27" s="52" t="s">
        <v>47</v>
      </c>
      <c r="C27" s="80">
        <f>C17</f>
        <v>12</v>
      </c>
      <c r="E27" s="75" t="s">
        <v>71</v>
      </c>
      <c r="F27" s="76">
        <f>F9+F21</f>
        <v>-25552.417570441445</v>
      </c>
    </row>
    <row r="28" spans="1:6" x14ac:dyDescent="0.2">
      <c r="B28" s="52" t="s">
        <v>48</v>
      </c>
      <c r="C28" s="80">
        <f>C27-1</f>
        <v>11</v>
      </c>
    </row>
    <row r="29" spans="1:6" x14ac:dyDescent="0.2">
      <c r="B29" s="52" t="s">
        <v>49</v>
      </c>
      <c r="C29" s="80">
        <f t="shared" ref="C29:C32" si="2">C28-1</f>
        <v>10</v>
      </c>
    </row>
    <row r="30" spans="1:6" x14ac:dyDescent="0.2">
      <c r="B30" s="52" t="s">
        <v>50</v>
      </c>
      <c r="C30" s="80">
        <f t="shared" si="2"/>
        <v>9</v>
      </c>
    </row>
    <row r="31" spans="1:6" x14ac:dyDescent="0.2">
      <c r="B31" s="52" t="s">
        <v>51</v>
      </c>
      <c r="C31" s="80">
        <f t="shared" si="2"/>
        <v>8</v>
      </c>
    </row>
    <row r="32" spans="1:6" x14ac:dyDescent="0.2">
      <c r="B32" s="52" t="s">
        <v>52</v>
      </c>
      <c r="C32" s="80">
        <f t="shared" si="2"/>
        <v>7</v>
      </c>
    </row>
    <row r="33" spans="2:12" x14ac:dyDescent="0.2">
      <c r="D33" s="56"/>
      <c r="E33" s="57"/>
      <c r="F33" s="57"/>
    </row>
    <row r="34" spans="2:12" x14ac:dyDescent="0.2">
      <c r="B34" s="21" t="s">
        <v>3</v>
      </c>
      <c r="C34" s="22" t="s">
        <v>30</v>
      </c>
      <c r="D34" s="58" t="s">
        <v>32</v>
      </c>
      <c r="E34" s="58" t="s">
        <v>33</v>
      </c>
      <c r="F34" s="58" t="s">
        <v>34</v>
      </c>
      <c r="G34" s="58" t="s">
        <v>35</v>
      </c>
      <c r="H34" s="58" t="s">
        <v>36</v>
      </c>
      <c r="I34" s="58" t="s">
        <v>37</v>
      </c>
      <c r="J34" s="6" t="s">
        <v>38</v>
      </c>
      <c r="K34" s="41" t="s">
        <v>39</v>
      </c>
      <c r="L34" s="6" t="s">
        <v>40</v>
      </c>
    </row>
    <row r="35" spans="2:12" x14ac:dyDescent="0.2">
      <c r="B35" s="35"/>
      <c r="C35" s="15"/>
      <c r="D35" s="36"/>
      <c r="E35" s="36"/>
      <c r="F35" s="36"/>
      <c r="J35" s="81">
        <f t="shared" ref="J35:J46" si="3">-IF(AND($C$10&gt;A21,ISBLANK(A21)=FALSE),$C$9+SUM(D35:I35),SUM(D35:I35))</f>
        <v>-1500</v>
      </c>
      <c r="K35" s="61">
        <f>-C8</f>
        <v>-10000</v>
      </c>
      <c r="L35" s="13">
        <f>SUM(J35:K35)</f>
        <v>-11500</v>
      </c>
    </row>
    <row r="36" spans="2:12" x14ac:dyDescent="0.2">
      <c r="B36" s="54">
        <f>-C17</f>
        <v>-12</v>
      </c>
      <c r="C36" s="24">
        <f>IF(B36&lt;1,$F$5,IF(B36&lt;=$C$7,$F$6,0))</f>
        <v>0</v>
      </c>
      <c r="D36" s="24">
        <f>IF(B36&lt;1,$F$11,IF(B36&lt;=$C$7,$F$12,0))</f>
        <v>0</v>
      </c>
      <c r="E36" s="24">
        <f>IF(B36&lt;1,$F$11,IF(B36&lt;=$C$7,$F$13,0))</f>
        <v>0</v>
      </c>
      <c r="F36" s="55">
        <f>IF(B36&lt;1,$F$11,IF(B36&lt;=$C$7,$F$14,0))</f>
        <v>0</v>
      </c>
      <c r="G36" s="55">
        <f>IF(B36&lt;1,$F$11,IF(B36&lt;=$C$7,$F$15,0))</f>
        <v>0</v>
      </c>
      <c r="H36" s="55">
        <f>IF(B36&lt;1,$F$11,IF(B36&lt;=$C$7,$F$16,0))</f>
        <v>0</v>
      </c>
      <c r="I36" s="55">
        <f>IF(B36&lt;1,$F$11,IF(B36&lt;=$C$7,$F$17,0))</f>
        <v>0</v>
      </c>
      <c r="J36" s="26">
        <f t="shared" si="3"/>
        <v>-1500</v>
      </c>
      <c r="K36" s="26">
        <f t="shared" ref="K36:K67" si="4">-C36</f>
        <v>0</v>
      </c>
      <c r="L36" s="13">
        <f t="shared" ref="L36:L99" si="5">SUM(J36:K36)</f>
        <v>-1500</v>
      </c>
    </row>
    <row r="37" spans="2:12" x14ac:dyDescent="0.2">
      <c r="B37" s="23">
        <f>(B36+1)+(1*(B36=-1))</f>
        <v>-11</v>
      </c>
      <c r="C37" s="24">
        <f t="shared" ref="C37:C100" si="6">IF(B37&lt;1,$F$5,IF(B37&lt;=$C$7,$F$6,0))</f>
        <v>0</v>
      </c>
      <c r="D37" s="24">
        <f t="shared" ref="D37:D100" si="7">IF(B37&lt;1,$F$11,IF(B37&lt;=$C$7,$F$12,0))</f>
        <v>0</v>
      </c>
      <c r="E37" s="24">
        <f t="shared" ref="E37:E100" si="8">IF(B37&lt;1,$F$11,IF(B37&lt;=$C$7,$F$13,0))</f>
        <v>0</v>
      </c>
      <c r="F37" s="55">
        <f t="shared" ref="F37:F100" si="9">IF(B37&lt;1,$F$11,IF(B37&lt;=$C$7,$F$14,0))</f>
        <v>0</v>
      </c>
      <c r="G37" s="55">
        <f t="shared" ref="G37:G100" si="10">IF(B37&lt;1,$F$11,IF(B37&lt;=$C$7,$F$15,0))</f>
        <v>0</v>
      </c>
      <c r="H37" s="55">
        <f t="shared" ref="H37:H100" si="11">IF(B37&lt;1,$F$11,IF(B37&lt;=$C$7,$F$16,0))</f>
        <v>0</v>
      </c>
      <c r="I37" s="55">
        <f t="shared" ref="I37:I100" si="12">IF(B37&lt;1,$F$11,IF(B37&lt;=$C$7,$F$17,0))</f>
        <v>0</v>
      </c>
      <c r="J37" s="26">
        <f t="shared" si="3"/>
        <v>-1500</v>
      </c>
      <c r="K37" s="26">
        <f t="shared" si="4"/>
        <v>0</v>
      </c>
      <c r="L37" s="13">
        <f t="shared" si="5"/>
        <v>-1500</v>
      </c>
    </row>
    <row r="38" spans="2:12" x14ac:dyDescent="0.2">
      <c r="B38" s="23">
        <f t="shared" ref="B38:B101" si="13">(B37+1)+(1*(B37=-1))</f>
        <v>-10</v>
      </c>
      <c r="C38" s="24">
        <f t="shared" si="6"/>
        <v>0</v>
      </c>
      <c r="D38" s="24">
        <f t="shared" si="7"/>
        <v>0</v>
      </c>
      <c r="E38" s="24">
        <f t="shared" si="8"/>
        <v>0</v>
      </c>
      <c r="F38" s="55">
        <f t="shared" si="9"/>
        <v>0</v>
      </c>
      <c r="G38" s="55">
        <f t="shared" si="10"/>
        <v>0</v>
      </c>
      <c r="H38" s="55">
        <f t="shared" si="11"/>
        <v>0</v>
      </c>
      <c r="I38" s="55">
        <f t="shared" si="12"/>
        <v>0</v>
      </c>
      <c r="J38" s="26">
        <f t="shared" si="3"/>
        <v>-1500</v>
      </c>
      <c r="K38" s="26">
        <f t="shared" si="4"/>
        <v>0</v>
      </c>
      <c r="L38" s="13">
        <f t="shared" si="5"/>
        <v>-1500</v>
      </c>
    </row>
    <row r="39" spans="2:12" x14ac:dyDescent="0.2">
      <c r="B39" s="23">
        <f t="shared" si="13"/>
        <v>-9</v>
      </c>
      <c r="C39" s="24">
        <f t="shared" si="6"/>
        <v>0</v>
      </c>
      <c r="D39" s="24">
        <f t="shared" si="7"/>
        <v>0</v>
      </c>
      <c r="E39" s="24">
        <f t="shared" si="8"/>
        <v>0</v>
      </c>
      <c r="F39" s="55">
        <f t="shared" si="9"/>
        <v>0</v>
      </c>
      <c r="G39" s="55">
        <f t="shared" si="10"/>
        <v>0</v>
      </c>
      <c r="H39" s="55">
        <f t="shared" si="11"/>
        <v>0</v>
      </c>
      <c r="I39" s="55">
        <f t="shared" si="12"/>
        <v>0</v>
      </c>
      <c r="J39" s="26">
        <f t="shared" si="3"/>
        <v>-1500</v>
      </c>
      <c r="K39" s="26">
        <f t="shared" si="4"/>
        <v>0</v>
      </c>
      <c r="L39" s="13">
        <f t="shared" si="5"/>
        <v>-1500</v>
      </c>
    </row>
    <row r="40" spans="2:12" x14ac:dyDescent="0.2">
      <c r="B40" s="23">
        <f t="shared" si="13"/>
        <v>-8</v>
      </c>
      <c r="C40" s="24">
        <f t="shared" si="6"/>
        <v>0</v>
      </c>
      <c r="D40" s="24">
        <f t="shared" si="7"/>
        <v>0</v>
      </c>
      <c r="E40" s="24">
        <f t="shared" si="8"/>
        <v>0</v>
      </c>
      <c r="F40" s="55">
        <f t="shared" si="9"/>
        <v>0</v>
      </c>
      <c r="G40" s="55">
        <f t="shared" si="10"/>
        <v>0</v>
      </c>
      <c r="H40" s="55">
        <f t="shared" si="11"/>
        <v>0</v>
      </c>
      <c r="I40" s="55">
        <f t="shared" si="12"/>
        <v>0</v>
      </c>
      <c r="J40" s="26">
        <f t="shared" si="3"/>
        <v>-1500</v>
      </c>
      <c r="K40" s="26">
        <f t="shared" si="4"/>
        <v>0</v>
      </c>
      <c r="L40" s="13">
        <f t="shared" si="5"/>
        <v>-1500</v>
      </c>
    </row>
    <row r="41" spans="2:12" x14ac:dyDescent="0.2">
      <c r="B41" s="23">
        <f t="shared" si="13"/>
        <v>-7</v>
      </c>
      <c r="C41" s="24">
        <f t="shared" si="6"/>
        <v>0</v>
      </c>
      <c r="D41" s="24">
        <f t="shared" si="7"/>
        <v>0</v>
      </c>
      <c r="E41" s="24">
        <f t="shared" si="8"/>
        <v>0</v>
      </c>
      <c r="F41" s="55">
        <f t="shared" si="9"/>
        <v>0</v>
      </c>
      <c r="G41" s="55">
        <f t="shared" si="10"/>
        <v>0</v>
      </c>
      <c r="H41" s="55">
        <f t="shared" si="11"/>
        <v>0</v>
      </c>
      <c r="I41" s="55">
        <f t="shared" si="12"/>
        <v>0</v>
      </c>
      <c r="J41" s="26">
        <f t="shared" si="3"/>
        <v>0</v>
      </c>
      <c r="K41" s="26">
        <f t="shared" si="4"/>
        <v>0</v>
      </c>
      <c r="L41" s="13">
        <f t="shared" si="5"/>
        <v>0</v>
      </c>
    </row>
    <row r="42" spans="2:12" x14ac:dyDescent="0.2">
      <c r="B42" s="23">
        <f t="shared" si="13"/>
        <v>-6</v>
      </c>
      <c r="C42" s="24">
        <f t="shared" si="6"/>
        <v>0</v>
      </c>
      <c r="D42" s="24">
        <f t="shared" si="7"/>
        <v>0</v>
      </c>
      <c r="E42" s="24">
        <f t="shared" si="8"/>
        <v>0</v>
      </c>
      <c r="F42" s="55">
        <f t="shared" si="9"/>
        <v>0</v>
      </c>
      <c r="G42" s="55">
        <f t="shared" si="10"/>
        <v>0</v>
      </c>
      <c r="H42" s="55">
        <f t="shared" si="11"/>
        <v>0</v>
      </c>
      <c r="I42" s="55">
        <f t="shared" si="12"/>
        <v>0</v>
      </c>
      <c r="J42" s="26">
        <f t="shared" si="3"/>
        <v>0</v>
      </c>
      <c r="K42" s="26">
        <f t="shared" si="4"/>
        <v>0</v>
      </c>
      <c r="L42" s="13">
        <f t="shared" si="5"/>
        <v>0</v>
      </c>
    </row>
    <row r="43" spans="2:12" x14ac:dyDescent="0.2">
      <c r="B43" s="23">
        <f t="shared" si="13"/>
        <v>-5</v>
      </c>
      <c r="C43" s="24">
        <f t="shared" si="6"/>
        <v>0</v>
      </c>
      <c r="D43" s="24">
        <f t="shared" si="7"/>
        <v>0</v>
      </c>
      <c r="E43" s="24">
        <f t="shared" si="8"/>
        <v>0</v>
      </c>
      <c r="F43" s="55">
        <f t="shared" si="9"/>
        <v>0</v>
      </c>
      <c r="G43" s="55">
        <f t="shared" si="10"/>
        <v>0</v>
      </c>
      <c r="H43" s="55">
        <f t="shared" si="11"/>
        <v>0</v>
      </c>
      <c r="I43" s="55">
        <f t="shared" si="12"/>
        <v>0</v>
      </c>
      <c r="J43" s="26">
        <f t="shared" si="3"/>
        <v>0</v>
      </c>
      <c r="K43" s="26">
        <f t="shared" si="4"/>
        <v>0</v>
      </c>
      <c r="L43" s="13">
        <f t="shared" si="5"/>
        <v>0</v>
      </c>
    </row>
    <row r="44" spans="2:12" x14ac:dyDescent="0.2">
      <c r="B44" s="23">
        <f t="shared" si="13"/>
        <v>-4</v>
      </c>
      <c r="C44" s="24">
        <f t="shared" si="6"/>
        <v>0</v>
      </c>
      <c r="D44" s="24">
        <f t="shared" si="7"/>
        <v>0</v>
      </c>
      <c r="E44" s="24">
        <f t="shared" si="8"/>
        <v>0</v>
      </c>
      <c r="F44" s="55">
        <f t="shared" si="9"/>
        <v>0</v>
      </c>
      <c r="G44" s="55">
        <f t="shared" si="10"/>
        <v>0</v>
      </c>
      <c r="H44" s="55">
        <f t="shared" si="11"/>
        <v>0</v>
      </c>
      <c r="I44" s="55">
        <f t="shared" si="12"/>
        <v>0</v>
      </c>
      <c r="J44" s="26">
        <f t="shared" si="3"/>
        <v>0</v>
      </c>
      <c r="K44" s="26">
        <f t="shared" si="4"/>
        <v>0</v>
      </c>
      <c r="L44" s="13">
        <f t="shared" si="5"/>
        <v>0</v>
      </c>
    </row>
    <row r="45" spans="2:12" x14ac:dyDescent="0.2">
      <c r="B45" s="23">
        <f t="shared" si="13"/>
        <v>-3</v>
      </c>
      <c r="C45" s="24">
        <f t="shared" si="6"/>
        <v>0</v>
      </c>
      <c r="D45" s="24">
        <f t="shared" si="7"/>
        <v>0</v>
      </c>
      <c r="E45" s="24">
        <f t="shared" si="8"/>
        <v>0</v>
      </c>
      <c r="F45" s="55">
        <f t="shared" si="9"/>
        <v>0</v>
      </c>
      <c r="G45" s="55">
        <f t="shared" si="10"/>
        <v>0</v>
      </c>
      <c r="H45" s="55">
        <f t="shared" si="11"/>
        <v>0</v>
      </c>
      <c r="I45" s="55">
        <f t="shared" si="12"/>
        <v>0</v>
      </c>
      <c r="J45" s="26">
        <f t="shared" si="3"/>
        <v>0</v>
      </c>
      <c r="K45" s="26">
        <f t="shared" si="4"/>
        <v>0</v>
      </c>
      <c r="L45" s="13">
        <f t="shared" si="5"/>
        <v>0</v>
      </c>
    </row>
    <row r="46" spans="2:12" x14ac:dyDescent="0.2">
      <c r="B46" s="23">
        <f t="shared" si="13"/>
        <v>-2</v>
      </c>
      <c r="C46" s="24">
        <f t="shared" si="6"/>
        <v>0</v>
      </c>
      <c r="D46" s="24">
        <f t="shared" si="7"/>
        <v>0</v>
      </c>
      <c r="E46" s="24">
        <f t="shared" si="8"/>
        <v>0</v>
      </c>
      <c r="F46" s="55">
        <f t="shared" si="9"/>
        <v>0</v>
      </c>
      <c r="G46" s="55">
        <f t="shared" si="10"/>
        <v>0</v>
      </c>
      <c r="H46" s="55">
        <f t="shared" si="11"/>
        <v>0</v>
      </c>
      <c r="I46" s="55">
        <f t="shared" si="12"/>
        <v>0</v>
      </c>
      <c r="J46" s="26">
        <f t="shared" si="3"/>
        <v>0</v>
      </c>
      <c r="K46" s="26">
        <f t="shared" si="4"/>
        <v>0</v>
      </c>
      <c r="L46" s="13">
        <f t="shared" si="5"/>
        <v>0</v>
      </c>
    </row>
    <row r="47" spans="2:12" x14ac:dyDescent="0.2">
      <c r="B47" s="23">
        <f t="shared" si="13"/>
        <v>-1</v>
      </c>
      <c r="C47" s="24">
        <f t="shared" si="6"/>
        <v>0</v>
      </c>
      <c r="D47" s="24">
        <f t="shared" si="7"/>
        <v>0</v>
      </c>
      <c r="E47" s="24">
        <f t="shared" si="8"/>
        <v>0</v>
      </c>
      <c r="F47" s="55">
        <f t="shared" si="9"/>
        <v>0</v>
      </c>
      <c r="G47" s="55">
        <f t="shared" si="10"/>
        <v>0</v>
      </c>
      <c r="H47" s="55">
        <f t="shared" si="11"/>
        <v>0</v>
      </c>
      <c r="I47" s="55">
        <f t="shared" si="12"/>
        <v>0</v>
      </c>
      <c r="J47" s="26">
        <f t="shared" ref="J47:J99" si="14">-IF(AND($C$10&gt;A33,ISBLANK(A33)=FALSE),$C$9+SUM(D47:I47),SUM(D47:I47))</f>
        <v>0</v>
      </c>
      <c r="K47" s="26">
        <f t="shared" si="4"/>
        <v>0</v>
      </c>
      <c r="L47" s="13">
        <f t="shared" si="5"/>
        <v>0</v>
      </c>
    </row>
    <row r="48" spans="2:12" x14ac:dyDescent="0.2">
      <c r="B48" s="23">
        <f t="shared" si="13"/>
        <v>1</v>
      </c>
      <c r="C48" s="24">
        <f t="shared" si="6"/>
        <v>-377.10960076312699</v>
      </c>
      <c r="D48" s="24">
        <f t="shared" si="7"/>
        <v>-56.566440114469046</v>
      </c>
      <c r="E48" s="24">
        <f t="shared" si="8"/>
        <v>-56.118515814920087</v>
      </c>
      <c r="F48" s="55">
        <f t="shared" si="9"/>
        <v>-55.670591515371108</v>
      </c>
      <c r="G48" s="55">
        <f t="shared" si="10"/>
        <v>-55.222667215822149</v>
      </c>
      <c r="H48" s="55">
        <f t="shared" si="11"/>
        <v>-54.774742916273198</v>
      </c>
      <c r="I48" s="55">
        <f t="shared" si="12"/>
        <v>-54.326818616724232</v>
      </c>
      <c r="J48" s="26">
        <f t="shared" si="14"/>
        <v>332.67977619357981</v>
      </c>
      <c r="K48" s="26">
        <f t="shared" si="4"/>
        <v>377.10960076312699</v>
      </c>
      <c r="L48" s="13">
        <f t="shared" si="5"/>
        <v>709.78937695670675</v>
      </c>
    </row>
    <row r="49" spans="2:12" x14ac:dyDescent="0.2">
      <c r="B49" s="23">
        <f t="shared" si="13"/>
        <v>2</v>
      </c>
      <c r="C49" s="24">
        <f t="shared" si="6"/>
        <v>-377.10960076312699</v>
      </c>
      <c r="D49" s="24">
        <f t="shared" si="7"/>
        <v>-56.566440114469046</v>
      </c>
      <c r="E49" s="24">
        <f t="shared" si="8"/>
        <v>-56.118515814920087</v>
      </c>
      <c r="F49" s="55">
        <f t="shared" si="9"/>
        <v>-55.670591515371108</v>
      </c>
      <c r="G49" s="55">
        <f t="shared" si="10"/>
        <v>-55.222667215822149</v>
      </c>
      <c r="H49" s="55">
        <f t="shared" si="11"/>
        <v>-54.774742916273198</v>
      </c>
      <c r="I49" s="55">
        <f t="shared" si="12"/>
        <v>-54.326818616724232</v>
      </c>
      <c r="J49" s="26">
        <f t="shared" si="14"/>
        <v>332.67977619357981</v>
      </c>
      <c r="K49" s="26">
        <f t="shared" si="4"/>
        <v>377.10960076312699</v>
      </c>
      <c r="L49" s="13">
        <f t="shared" si="5"/>
        <v>709.78937695670675</v>
      </c>
    </row>
    <row r="50" spans="2:12" x14ac:dyDescent="0.2">
      <c r="B50" s="23">
        <f t="shared" si="13"/>
        <v>3</v>
      </c>
      <c r="C50" s="24">
        <f t="shared" si="6"/>
        <v>-377.10960076312699</v>
      </c>
      <c r="D50" s="24">
        <f t="shared" si="7"/>
        <v>-56.566440114469046</v>
      </c>
      <c r="E50" s="24">
        <f t="shared" si="8"/>
        <v>-56.118515814920087</v>
      </c>
      <c r="F50" s="55">
        <f t="shared" si="9"/>
        <v>-55.670591515371108</v>
      </c>
      <c r="G50" s="55">
        <f t="shared" si="10"/>
        <v>-55.222667215822149</v>
      </c>
      <c r="H50" s="55">
        <f t="shared" si="11"/>
        <v>-54.774742916273198</v>
      </c>
      <c r="I50" s="55">
        <f t="shared" si="12"/>
        <v>-54.326818616724232</v>
      </c>
      <c r="J50" s="26">
        <f t="shared" si="14"/>
        <v>332.67977619357981</v>
      </c>
      <c r="K50" s="26">
        <f t="shared" si="4"/>
        <v>377.10960076312699</v>
      </c>
      <c r="L50" s="13">
        <f t="shared" si="5"/>
        <v>709.78937695670675</v>
      </c>
    </row>
    <row r="51" spans="2:12" x14ac:dyDescent="0.2">
      <c r="B51" s="23">
        <f t="shared" si="13"/>
        <v>4</v>
      </c>
      <c r="C51" s="24">
        <f t="shared" si="6"/>
        <v>-377.10960076312699</v>
      </c>
      <c r="D51" s="24">
        <f t="shared" si="7"/>
        <v>-56.566440114469046</v>
      </c>
      <c r="E51" s="24">
        <f t="shared" si="8"/>
        <v>-56.118515814920087</v>
      </c>
      <c r="F51" s="55">
        <f t="shared" si="9"/>
        <v>-55.670591515371108</v>
      </c>
      <c r="G51" s="55">
        <f t="shared" si="10"/>
        <v>-55.222667215822149</v>
      </c>
      <c r="H51" s="55">
        <f t="shared" si="11"/>
        <v>-54.774742916273198</v>
      </c>
      <c r="I51" s="55">
        <f t="shared" si="12"/>
        <v>-54.326818616724232</v>
      </c>
      <c r="J51" s="26">
        <f t="shared" si="14"/>
        <v>332.67977619357981</v>
      </c>
      <c r="K51" s="26">
        <f t="shared" si="4"/>
        <v>377.10960076312699</v>
      </c>
      <c r="L51" s="13">
        <f t="shared" si="5"/>
        <v>709.78937695670675</v>
      </c>
    </row>
    <row r="52" spans="2:12" x14ac:dyDescent="0.2">
      <c r="B52" s="23">
        <f t="shared" si="13"/>
        <v>5</v>
      </c>
      <c r="C52" s="24">
        <f t="shared" si="6"/>
        <v>-377.10960076312699</v>
      </c>
      <c r="D52" s="24">
        <f t="shared" si="7"/>
        <v>-56.566440114469046</v>
      </c>
      <c r="E52" s="24">
        <f t="shared" si="8"/>
        <v>-56.118515814920087</v>
      </c>
      <c r="F52" s="55">
        <f t="shared" si="9"/>
        <v>-55.670591515371108</v>
      </c>
      <c r="G52" s="55">
        <f t="shared" si="10"/>
        <v>-55.222667215822149</v>
      </c>
      <c r="H52" s="55">
        <f t="shared" si="11"/>
        <v>-54.774742916273198</v>
      </c>
      <c r="I52" s="55">
        <f t="shared" si="12"/>
        <v>-54.326818616724232</v>
      </c>
      <c r="J52" s="26">
        <f t="shared" si="14"/>
        <v>332.67977619357981</v>
      </c>
      <c r="K52" s="26">
        <f t="shared" si="4"/>
        <v>377.10960076312699</v>
      </c>
      <c r="L52" s="13">
        <f t="shared" si="5"/>
        <v>709.78937695670675</v>
      </c>
    </row>
    <row r="53" spans="2:12" x14ac:dyDescent="0.2">
      <c r="B53" s="23">
        <f t="shared" si="13"/>
        <v>6</v>
      </c>
      <c r="C53" s="24">
        <f t="shared" si="6"/>
        <v>-377.10960076312699</v>
      </c>
      <c r="D53" s="24">
        <f t="shared" si="7"/>
        <v>-56.566440114469046</v>
      </c>
      <c r="E53" s="24">
        <f t="shared" si="8"/>
        <v>-56.118515814920087</v>
      </c>
      <c r="F53" s="55">
        <f t="shared" si="9"/>
        <v>-55.670591515371108</v>
      </c>
      <c r="G53" s="55">
        <f t="shared" si="10"/>
        <v>-55.222667215822149</v>
      </c>
      <c r="H53" s="55">
        <f t="shared" si="11"/>
        <v>-54.774742916273198</v>
      </c>
      <c r="I53" s="55">
        <f t="shared" si="12"/>
        <v>-54.326818616724232</v>
      </c>
      <c r="J53" s="26">
        <f t="shared" si="14"/>
        <v>332.67977619357981</v>
      </c>
      <c r="K53" s="26">
        <f t="shared" si="4"/>
        <v>377.10960076312699</v>
      </c>
      <c r="L53" s="13">
        <f t="shared" si="5"/>
        <v>709.78937695670675</v>
      </c>
    </row>
    <row r="54" spans="2:12" x14ac:dyDescent="0.2">
      <c r="B54" s="23">
        <f t="shared" si="13"/>
        <v>7</v>
      </c>
      <c r="C54" s="24">
        <f t="shared" si="6"/>
        <v>-377.10960076312699</v>
      </c>
      <c r="D54" s="24">
        <f t="shared" si="7"/>
        <v>-56.566440114469046</v>
      </c>
      <c r="E54" s="24">
        <f t="shared" si="8"/>
        <v>-56.118515814920087</v>
      </c>
      <c r="F54" s="55">
        <f t="shared" si="9"/>
        <v>-55.670591515371108</v>
      </c>
      <c r="G54" s="55">
        <f t="shared" si="10"/>
        <v>-55.222667215822149</v>
      </c>
      <c r="H54" s="55">
        <f t="shared" si="11"/>
        <v>-54.774742916273198</v>
      </c>
      <c r="I54" s="55">
        <f t="shared" si="12"/>
        <v>-54.326818616724232</v>
      </c>
      <c r="J54" s="26">
        <f t="shared" si="14"/>
        <v>332.67977619357981</v>
      </c>
      <c r="K54" s="26">
        <f t="shared" si="4"/>
        <v>377.10960076312699</v>
      </c>
      <c r="L54" s="13">
        <f t="shared" si="5"/>
        <v>709.78937695670675</v>
      </c>
    </row>
    <row r="55" spans="2:12" x14ac:dyDescent="0.2">
      <c r="B55" s="23">
        <f t="shared" si="13"/>
        <v>8</v>
      </c>
      <c r="C55" s="24">
        <f t="shared" si="6"/>
        <v>-377.10960076312699</v>
      </c>
      <c r="D55" s="24">
        <f t="shared" si="7"/>
        <v>-56.566440114469046</v>
      </c>
      <c r="E55" s="24">
        <f t="shared" si="8"/>
        <v>-56.118515814920087</v>
      </c>
      <c r="F55" s="55">
        <f t="shared" si="9"/>
        <v>-55.670591515371108</v>
      </c>
      <c r="G55" s="55">
        <f t="shared" si="10"/>
        <v>-55.222667215822149</v>
      </c>
      <c r="H55" s="55">
        <f t="shared" si="11"/>
        <v>-54.774742916273198</v>
      </c>
      <c r="I55" s="55">
        <f t="shared" si="12"/>
        <v>-54.326818616724232</v>
      </c>
      <c r="J55" s="26">
        <f t="shared" si="14"/>
        <v>332.67977619357981</v>
      </c>
      <c r="K55" s="26">
        <f t="shared" si="4"/>
        <v>377.10960076312699</v>
      </c>
      <c r="L55" s="13">
        <f t="shared" si="5"/>
        <v>709.78937695670675</v>
      </c>
    </row>
    <row r="56" spans="2:12" x14ac:dyDescent="0.2">
      <c r="B56" s="23">
        <f t="shared" si="13"/>
        <v>9</v>
      </c>
      <c r="C56" s="24">
        <f t="shared" si="6"/>
        <v>-377.10960076312699</v>
      </c>
      <c r="D56" s="24">
        <f t="shared" si="7"/>
        <v>-56.566440114469046</v>
      </c>
      <c r="E56" s="24">
        <f t="shared" si="8"/>
        <v>-56.118515814920087</v>
      </c>
      <c r="F56" s="55">
        <f t="shared" si="9"/>
        <v>-55.670591515371108</v>
      </c>
      <c r="G56" s="55">
        <f t="shared" si="10"/>
        <v>-55.222667215822149</v>
      </c>
      <c r="H56" s="55">
        <f t="shared" si="11"/>
        <v>-54.774742916273198</v>
      </c>
      <c r="I56" s="55">
        <f t="shared" si="12"/>
        <v>-54.326818616724232</v>
      </c>
      <c r="J56" s="26">
        <f t="shared" si="14"/>
        <v>332.67977619357981</v>
      </c>
      <c r="K56" s="26">
        <f t="shared" si="4"/>
        <v>377.10960076312699</v>
      </c>
      <c r="L56" s="13">
        <f t="shared" si="5"/>
        <v>709.78937695670675</v>
      </c>
    </row>
    <row r="57" spans="2:12" x14ac:dyDescent="0.2">
      <c r="B57" s="23">
        <f t="shared" si="13"/>
        <v>10</v>
      </c>
      <c r="C57" s="24">
        <f t="shared" si="6"/>
        <v>-377.10960076312699</v>
      </c>
      <c r="D57" s="24">
        <f t="shared" si="7"/>
        <v>-56.566440114469046</v>
      </c>
      <c r="E57" s="24">
        <f t="shared" si="8"/>
        <v>-56.118515814920087</v>
      </c>
      <c r="F57" s="55">
        <f t="shared" si="9"/>
        <v>-55.670591515371108</v>
      </c>
      <c r="G57" s="55">
        <f t="shared" si="10"/>
        <v>-55.222667215822149</v>
      </c>
      <c r="H57" s="55">
        <f t="shared" si="11"/>
        <v>-54.774742916273198</v>
      </c>
      <c r="I57" s="55">
        <f t="shared" si="12"/>
        <v>-54.326818616724232</v>
      </c>
      <c r="J57" s="26">
        <f t="shared" si="14"/>
        <v>332.67977619357981</v>
      </c>
      <c r="K57" s="26">
        <f t="shared" si="4"/>
        <v>377.10960076312699</v>
      </c>
      <c r="L57" s="13">
        <f t="shared" si="5"/>
        <v>709.78937695670675</v>
      </c>
    </row>
    <row r="58" spans="2:12" x14ac:dyDescent="0.2">
      <c r="B58" s="23">
        <f t="shared" si="13"/>
        <v>11</v>
      </c>
      <c r="C58" s="24">
        <f t="shared" si="6"/>
        <v>-377.10960076312699</v>
      </c>
      <c r="D58" s="24">
        <f t="shared" si="7"/>
        <v>-56.566440114469046</v>
      </c>
      <c r="E58" s="24">
        <f t="shared" si="8"/>
        <v>-56.118515814920087</v>
      </c>
      <c r="F58" s="55">
        <f t="shared" si="9"/>
        <v>-55.670591515371108</v>
      </c>
      <c r="G58" s="55">
        <f t="shared" si="10"/>
        <v>-55.222667215822149</v>
      </c>
      <c r="H58" s="55">
        <f t="shared" si="11"/>
        <v>-54.774742916273198</v>
      </c>
      <c r="I58" s="55">
        <f t="shared" si="12"/>
        <v>-54.326818616724232</v>
      </c>
      <c r="J58" s="26">
        <f t="shared" si="14"/>
        <v>332.67977619357981</v>
      </c>
      <c r="K58" s="26">
        <f t="shared" si="4"/>
        <v>377.10960076312699</v>
      </c>
      <c r="L58" s="13">
        <f t="shared" si="5"/>
        <v>709.78937695670675</v>
      </c>
    </row>
    <row r="59" spans="2:12" x14ac:dyDescent="0.2">
      <c r="B59" s="23">
        <f t="shared" si="13"/>
        <v>12</v>
      </c>
      <c r="C59" s="24">
        <f t="shared" si="6"/>
        <v>-377.10960076312699</v>
      </c>
      <c r="D59" s="24">
        <f t="shared" si="7"/>
        <v>-56.566440114469046</v>
      </c>
      <c r="E59" s="24">
        <f t="shared" si="8"/>
        <v>-56.118515814920087</v>
      </c>
      <c r="F59" s="55">
        <f t="shared" si="9"/>
        <v>-55.670591515371108</v>
      </c>
      <c r="G59" s="55">
        <f t="shared" si="10"/>
        <v>-55.222667215822149</v>
      </c>
      <c r="H59" s="55">
        <f t="shared" si="11"/>
        <v>-54.774742916273198</v>
      </c>
      <c r="I59" s="55">
        <f t="shared" si="12"/>
        <v>-54.326818616724232</v>
      </c>
      <c r="J59" s="26">
        <f t="shared" si="14"/>
        <v>332.67977619357981</v>
      </c>
      <c r="K59" s="26">
        <f t="shared" si="4"/>
        <v>377.10960076312699</v>
      </c>
      <c r="L59" s="13">
        <f t="shared" si="5"/>
        <v>709.78937695670675</v>
      </c>
    </row>
    <row r="60" spans="2:12" x14ac:dyDescent="0.2">
      <c r="B60" s="23">
        <f t="shared" si="13"/>
        <v>13</v>
      </c>
      <c r="C60" s="24">
        <f t="shared" si="6"/>
        <v>-377.10960076312699</v>
      </c>
      <c r="D60" s="24">
        <f t="shared" si="7"/>
        <v>-56.566440114469046</v>
      </c>
      <c r="E60" s="24">
        <f t="shared" si="8"/>
        <v>-56.118515814920087</v>
      </c>
      <c r="F60" s="55">
        <f t="shared" si="9"/>
        <v>-55.670591515371108</v>
      </c>
      <c r="G60" s="55">
        <f t="shared" si="10"/>
        <v>-55.222667215822149</v>
      </c>
      <c r="H60" s="55">
        <f t="shared" si="11"/>
        <v>-54.774742916273198</v>
      </c>
      <c r="I60" s="55">
        <f t="shared" si="12"/>
        <v>-54.326818616724232</v>
      </c>
      <c r="J60" s="26">
        <f t="shared" si="14"/>
        <v>332.67977619357981</v>
      </c>
      <c r="K60" s="26">
        <f t="shared" si="4"/>
        <v>377.10960076312699</v>
      </c>
      <c r="L60" s="13">
        <f t="shared" si="5"/>
        <v>709.78937695670675</v>
      </c>
    </row>
    <row r="61" spans="2:12" x14ac:dyDescent="0.2">
      <c r="B61" s="23">
        <f t="shared" si="13"/>
        <v>14</v>
      </c>
      <c r="C61" s="24">
        <f t="shared" si="6"/>
        <v>-377.10960076312699</v>
      </c>
      <c r="D61" s="24">
        <f t="shared" si="7"/>
        <v>-56.566440114469046</v>
      </c>
      <c r="E61" s="24">
        <f t="shared" si="8"/>
        <v>-56.118515814920087</v>
      </c>
      <c r="F61" s="55">
        <f t="shared" si="9"/>
        <v>-55.670591515371108</v>
      </c>
      <c r="G61" s="55">
        <f t="shared" si="10"/>
        <v>-55.222667215822149</v>
      </c>
      <c r="H61" s="55">
        <f t="shared" si="11"/>
        <v>-54.774742916273198</v>
      </c>
      <c r="I61" s="55">
        <f t="shared" si="12"/>
        <v>-54.326818616724232</v>
      </c>
      <c r="J61" s="26">
        <f t="shared" si="14"/>
        <v>332.67977619357981</v>
      </c>
      <c r="K61" s="26">
        <f t="shared" si="4"/>
        <v>377.10960076312699</v>
      </c>
      <c r="L61" s="13">
        <f t="shared" si="5"/>
        <v>709.78937695670675</v>
      </c>
    </row>
    <row r="62" spans="2:12" x14ac:dyDescent="0.2">
      <c r="B62" s="23">
        <f t="shared" si="13"/>
        <v>15</v>
      </c>
      <c r="C62" s="24">
        <f t="shared" si="6"/>
        <v>-377.10960076312699</v>
      </c>
      <c r="D62" s="24">
        <f t="shared" si="7"/>
        <v>-56.566440114469046</v>
      </c>
      <c r="E62" s="24">
        <f t="shared" si="8"/>
        <v>-56.118515814920087</v>
      </c>
      <c r="F62" s="55">
        <f t="shared" si="9"/>
        <v>-55.670591515371108</v>
      </c>
      <c r="G62" s="55">
        <f t="shared" si="10"/>
        <v>-55.222667215822149</v>
      </c>
      <c r="H62" s="55">
        <f t="shared" si="11"/>
        <v>-54.774742916273198</v>
      </c>
      <c r="I62" s="55">
        <f t="shared" si="12"/>
        <v>-54.326818616724232</v>
      </c>
      <c r="J62" s="26">
        <f t="shared" si="14"/>
        <v>332.67977619357981</v>
      </c>
      <c r="K62" s="26">
        <f t="shared" si="4"/>
        <v>377.10960076312699</v>
      </c>
      <c r="L62" s="13">
        <f t="shared" si="5"/>
        <v>709.78937695670675</v>
      </c>
    </row>
    <row r="63" spans="2:12" x14ac:dyDescent="0.2">
      <c r="B63" s="23">
        <f t="shared" si="13"/>
        <v>16</v>
      </c>
      <c r="C63" s="24">
        <f t="shared" si="6"/>
        <v>-377.10960076312699</v>
      </c>
      <c r="D63" s="24">
        <f t="shared" si="7"/>
        <v>-56.566440114469046</v>
      </c>
      <c r="E63" s="24">
        <f t="shared" si="8"/>
        <v>-56.118515814920087</v>
      </c>
      <c r="F63" s="55">
        <f t="shared" si="9"/>
        <v>-55.670591515371108</v>
      </c>
      <c r="G63" s="55">
        <f t="shared" si="10"/>
        <v>-55.222667215822149</v>
      </c>
      <c r="H63" s="55">
        <f t="shared" si="11"/>
        <v>-54.774742916273198</v>
      </c>
      <c r="I63" s="55">
        <f t="shared" si="12"/>
        <v>-54.326818616724232</v>
      </c>
      <c r="J63" s="26">
        <f t="shared" si="14"/>
        <v>332.67977619357981</v>
      </c>
      <c r="K63" s="26">
        <f t="shared" si="4"/>
        <v>377.10960076312699</v>
      </c>
      <c r="L63" s="13">
        <f t="shared" si="5"/>
        <v>709.78937695670675</v>
      </c>
    </row>
    <row r="64" spans="2:12" x14ac:dyDescent="0.2">
      <c r="B64" s="23">
        <f t="shared" si="13"/>
        <v>17</v>
      </c>
      <c r="C64" s="24">
        <f t="shared" si="6"/>
        <v>-377.10960076312699</v>
      </c>
      <c r="D64" s="24">
        <f t="shared" si="7"/>
        <v>-56.566440114469046</v>
      </c>
      <c r="E64" s="24">
        <f t="shared" si="8"/>
        <v>-56.118515814920087</v>
      </c>
      <c r="F64" s="55">
        <f t="shared" si="9"/>
        <v>-55.670591515371108</v>
      </c>
      <c r="G64" s="55">
        <f t="shared" si="10"/>
        <v>-55.222667215822149</v>
      </c>
      <c r="H64" s="55">
        <f t="shared" si="11"/>
        <v>-54.774742916273198</v>
      </c>
      <c r="I64" s="55">
        <f t="shared" si="12"/>
        <v>-54.326818616724232</v>
      </c>
      <c r="J64" s="26">
        <f t="shared" si="14"/>
        <v>332.67977619357981</v>
      </c>
      <c r="K64" s="26">
        <f t="shared" si="4"/>
        <v>377.10960076312699</v>
      </c>
      <c r="L64" s="13">
        <f t="shared" si="5"/>
        <v>709.78937695670675</v>
      </c>
    </row>
    <row r="65" spans="2:12" x14ac:dyDescent="0.2">
      <c r="B65" s="23">
        <f t="shared" si="13"/>
        <v>18</v>
      </c>
      <c r="C65" s="24">
        <f t="shared" si="6"/>
        <v>-377.10960076312699</v>
      </c>
      <c r="D65" s="24">
        <f t="shared" si="7"/>
        <v>-56.566440114469046</v>
      </c>
      <c r="E65" s="24">
        <f t="shared" si="8"/>
        <v>-56.118515814920087</v>
      </c>
      <c r="F65" s="55">
        <f t="shared" si="9"/>
        <v>-55.670591515371108</v>
      </c>
      <c r="G65" s="55">
        <f t="shared" si="10"/>
        <v>-55.222667215822149</v>
      </c>
      <c r="H65" s="55">
        <f t="shared" si="11"/>
        <v>-54.774742916273198</v>
      </c>
      <c r="I65" s="55">
        <f t="shared" si="12"/>
        <v>-54.326818616724232</v>
      </c>
      <c r="J65" s="26">
        <f t="shared" si="14"/>
        <v>332.67977619357981</v>
      </c>
      <c r="K65" s="26">
        <f t="shared" si="4"/>
        <v>377.10960076312699</v>
      </c>
      <c r="L65" s="13">
        <f t="shared" si="5"/>
        <v>709.78937695670675</v>
      </c>
    </row>
    <row r="66" spans="2:12" x14ac:dyDescent="0.2">
      <c r="B66" s="23">
        <f t="shared" si="13"/>
        <v>19</v>
      </c>
      <c r="C66" s="24">
        <f t="shared" si="6"/>
        <v>-377.10960076312699</v>
      </c>
      <c r="D66" s="24">
        <f t="shared" si="7"/>
        <v>-56.566440114469046</v>
      </c>
      <c r="E66" s="24">
        <f t="shared" si="8"/>
        <v>-56.118515814920087</v>
      </c>
      <c r="F66" s="55">
        <f t="shared" si="9"/>
        <v>-55.670591515371108</v>
      </c>
      <c r="G66" s="55">
        <f t="shared" si="10"/>
        <v>-55.222667215822149</v>
      </c>
      <c r="H66" s="55">
        <f t="shared" si="11"/>
        <v>-54.774742916273198</v>
      </c>
      <c r="I66" s="55">
        <f t="shared" si="12"/>
        <v>-54.326818616724232</v>
      </c>
      <c r="J66" s="26">
        <f t="shared" si="14"/>
        <v>332.67977619357981</v>
      </c>
      <c r="K66" s="26">
        <f t="shared" si="4"/>
        <v>377.10960076312699</v>
      </c>
      <c r="L66" s="13">
        <f t="shared" si="5"/>
        <v>709.78937695670675</v>
      </c>
    </row>
    <row r="67" spans="2:12" x14ac:dyDescent="0.2">
      <c r="B67" s="23">
        <f t="shared" si="13"/>
        <v>20</v>
      </c>
      <c r="C67" s="24">
        <f t="shared" si="6"/>
        <v>-377.10960076312699</v>
      </c>
      <c r="D67" s="24">
        <f t="shared" si="7"/>
        <v>-56.566440114469046</v>
      </c>
      <c r="E67" s="24">
        <f t="shared" si="8"/>
        <v>-56.118515814920087</v>
      </c>
      <c r="F67" s="55">
        <f t="shared" si="9"/>
        <v>-55.670591515371108</v>
      </c>
      <c r="G67" s="55">
        <f t="shared" si="10"/>
        <v>-55.222667215822149</v>
      </c>
      <c r="H67" s="55">
        <f t="shared" si="11"/>
        <v>-54.774742916273198</v>
      </c>
      <c r="I67" s="55">
        <f t="shared" si="12"/>
        <v>-54.326818616724232</v>
      </c>
      <c r="J67" s="26">
        <f t="shared" si="14"/>
        <v>332.67977619357981</v>
      </c>
      <c r="K67" s="26">
        <f t="shared" si="4"/>
        <v>377.10960076312699</v>
      </c>
      <c r="L67" s="13">
        <f t="shared" si="5"/>
        <v>709.78937695670675</v>
      </c>
    </row>
    <row r="68" spans="2:12" x14ac:dyDescent="0.2">
      <c r="B68" s="23">
        <f t="shared" si="13"/>
        <v>21</v>
      </c>
      <c r="C68" s="24">
        <f t="shared" si="6"/>
        <v>-377.10960076312699</v>
      </c>
      <c r="D68" s="24">
        <f t="shared" si="7"/>
        <v>-56.566440114469046</v>
      </c>
      <c r="E68" s="24">
        <f t="shared" si="8"/>
        <v>-56.118515814920087</v>
      </c>
      <c r="F68" s="55">
        <f t="shared" si="9"/>
        <v>-55.670591515371108</v>
      </c>
      <c r="G68" s="55">
        <f t="shared" si="10"/>
        <v>-55.222667215822149</v>
      </c>
      <c r="H68" s="55">
        <f t="shared" si="11"/>
        <v>-54.774742916273198</v>
      </c>
      <c r="I68" s="55">
        <f t="shared" si="12"/>
        <v>-54.326818616724232</v>
      </c>
      <c r="J68" s="26">
        <f t="shared" si="14"/>
        <v>332.67977619357981</v>
      </c>
      <c r="K68" s="26">
        <f t="shared" ref="K68:K99" si="15">-C68</f>
        <v>377.10960076312699</v>
      </c>
      <c r="L68" s="13">
        <f t="shared" si="5"/>
        <v>709.78937695670675</v>
      </c>
    </row>
    <row r="69" spans="2:12" x14ac:dyDescent="0.2">
      <c r="B69" s="23">
        <f t="shared" si="13"/>
        <v>22</v>
      </c>
      <c r="C69" s="24">
        <f t="shared" si="6"/>
        <v>-377.10960076312699</v>
      </c>
      <c r="D69" s="24">
        <f t="shared" si="7"/>
        <v>-56.566440114469046</v>
      </c>
      <c r="E69" s="24">
        <f t="shared" si="8"/>
        <v>-56.118515814920087</v>
      </c>
      <c r="F69" s="55">
        <f t="shared" si="9"/>
        <v>-55.670591515371108</v>
      </c>
      <c r="G69" s="55">
        <f t="shared" si="10"/>
        <v>-55.222667215822149</v>
      </c>
      <c r="H69" s="55">
        <f t="shared" si="11"/>
        <v>-54.774742916273198</v>
      </c>
      <c r="I69" s="55">
        <f t="shared" si="12"/>
        <v>-54.326818616724232</v>
      </c>
      <c r="J69" s="26">
        <f t="shared" si="14"/>
        <v>332.67977619357981</v>
      </c>
      <c r="K69" s="26">
        <f t="shared" si="15"/>
        <v>377.10960076312699</v>
      </c>
      <c r="L69" s="13">
        <f t="shared" si="5"/>
        <v>709.78937695670675</v>
      </c>
    </row>
    <row r="70" spans="2:12" x14ac:dyDescent="0.2">
      <c r="B70" s="23">
        <f t="shared" si="13"/>
        <v>23</v>
      </c>
      <c r="C70" s="24">
        <f t="shared" si="6"/>
        <v>-377.10960076312699</v>
      </c>
      <c r="D70" s="24">
        <f t="shared" si="7"/>
        <v>-56.566440114469046</v>
      </c>
      <c r="E70" s="24">
        <f t="shared" si="8"/>
        <v>-56.118515814920087</v>
      </c>
      <c r="F70" s="55">
        <f t="shared" si="9"/>
        <v>-55.670591515371108</v>
      </c>
      <c r="G70" s="55">
        <f t="shared" si="10"/>
        <v>-55.222667215822149</v>
      </c>
      <c r="H70" s="55">
        <f t="shared" si="11"/>
        <v>-54.774742916273198</v>
      </c>
      <c r="I70" s="55">
        <f t="shared" si="12"/>
        <v>-54.326818616724232</v>
      </c>
      <c r="J70" s="26">
        <f t="shared" si="14"/>
        <v>332.67977619357981</v>
      </c>
      <c r="K70" s="26">
        <f t="shared" si="15"/>
        <v>377.10960076312699</v>
      </c>
      <c r="L70" s="13">
        <f t="shared" si="5"/>
        <v>709.78937695670675</v>
      </c>
    </row>
    <row r="71" spans="2:12" x14ac:dyDescent="0.2">
      <c r="B71" s="23">
        <f t="shared" si="13"/>
        <v>24</v>
      </c>
      <c r="C71" s="24">
        <f t="shared" si="6"/>
        <v>-377.10960076312699</v>
      </c>
      <c r="D71" s="24">
        <f t="shared" si="7"/>
        <v>-56.566440114469046</v>
      </c>
      <c r="E71" s="24">
        <f t="shared" si="8"/>
        <v>-56.118515814920087</v>
      </c>
      <c r="F71" s="55">
        <f t="shared" si="9"/>
        <v>-55.670591515371108</v>
      </c>
      <c r="G71" s="55">
        <f t="shared" si="10"/>
        <v>-55.222667215822149</v>
      </c>
      <c r="H71" s="55">
        <f t="shared" si="11"/>
        <v>-54.774742916273198</v>
      </c>
      <c r="I71" s="55">
        <f t="shared" si="12"/>
        <v>-54.326818616724232</v>
      </c>
      <c r="J71" s="26">
        <f t="shared" si="14"/>
        <v>332.67977619357981</v>
      </c>
      <c r="K71" s="26">
        <f t="shared" si="15"/>
        <v>377.10960076312699</v>
      </c>
      <c r="L71" s="13">
        <f t="shared" si="5"/>
        <v>709.78937695670675</v>
      </c>
    </row>
    <row r="72" spans="2:12" x14ac:dyDescent="0.2">
      <c r="B72" s="23">
        <f t="shared" si="13"/>
        <v>25</v>
      </c>
      <c r="C72" s="24">
        <f t="shared" si="6"/>
        <v>-377.10960076312699</v>
      </c>
      <c r="D72" s="24">
        <f t="shared" si="7"/>
        <v>-56.566440114469046</v>
      </c>
      <c r="E72" s="24">
        <f t="shared" si="8"/>
        <v>-56.118515814920087</v>
      </c>
      <c r="F72" s="55">
        <f t="shared" si="9"/>
        <v>-55.670591515371108</v>
      </c>
      <c r="G72" s="55">
        <f t="shared" si="10"/>
        <v>-55.222667215822149</v>
      </c>
      <c r="H72" s="55">
        <f t="shared" si="11"/>
        <v>-54.774742916273198</v>
      </c>
      <c r="I72" s="55">
        <f t="shared" si="12"/>
        <v>-54.326818616724232</v>
      </c>
      <c r="J72" s="26">
        <f t="shared" si="14"/>
        <v>332.67977619357981</v>
      </c>
      <c r="K72" s="26">
        <f t="shared" si="15"/>
        <v>377.10960076312699</v>
      </c>
      <c r="L72" s="13">
        <f t="shared" si="5"/>
        <v>709.78937695670675</v>
      </c>
    </row>
    <row r="73" spans="2:12" x14ac:dyDescent="0.2">
      <c r="B73" s="23">
        <f t="shared" si="13"/>
        <v>26</v>
      </c>
      <c r="C73" s="24">
        <f t="shared" si="6"/>
        <v>-377.10960076312699</v>
      </c>
      <c r="D73" s="24">
        <f t="shared" si="7"/>
        <v>-56.566440114469046</v>
      </c>
      <c r="E73" s="24">
        <f t="shared" si="8"/>
        <v>-56.118515814920087</v>
      </c>
      <c r="F73" s="55">
        <f t="shared" si="9"/>
        <v>-55.670591515371108</v>
      </c>
      <c r="G73" s="55">
        <f t="shared" si="10"/>
        <v>-55.222667215822149</v>
      </c>
      <c r="H73" s="55">
        <f t="shared" si="11"/>
        <v>-54.774742916273198</v>
      </c>
      <c r="I73" s="55">
        <f t="shared" si="12"/>
        <v>-54.326818616724232</v>
      </c>
      <c r="J73" s="26">
        <f t="shared" si="14"/>
        <v>332.67977619357981</v>
      </c>
      <c r="K73" s="26">
        <f t="shared" si="15"/>
        <v>377.10960076312699</v>
      </c>
      <c r="L73" s="13">
        <f t="shared" si="5"/>
        <v>709.78937695670675</v>
      </c>
    </row>
    <row r="74" spans="2:12" x14ac:dyDescent="0.2">
      <c r="B74" s="23">
        <f t="shared" si="13"/>
        <v>27</v>
      </c>
      <c r="C74" s="24">
        <f t="shared" si="6"/>
        <v>-377.10960076312699</v>
      </c>
      <c r="D74" s="24">
        <f t="shared" si="7"/>
        <v>-56.566440114469046</v>
      </c>
      <c r="E74" s="24">
        <f t="shared" si="8"/>
        <v>-56.118515814920087</v>
      </c>
      <c r="F74" s="55">
        <f t="shared" si="9"/>
        <v>-55.670591515371108</v>
      </c>
      <c r="G74" s="55">
        <f t="shared" si="10"/>
        <v>-55.222667215822149</v>
      </c>
      <c r="H74" s="55">
        <f t="shared" si="11"/>
        <v>-54.774742916273198</v>
      </c>
      <c r="I74" s="55">
        <f t="shared" si="12"/>
        <v>-54.326818616724232</v>
      </c>
      <c r="J74" s="26">
        <f t="shared" si="14"/>
        <v>332.67977619357981</v>
      </c>
      <c r="K74" s="26">
        <f t="shared" si="15"/>
        <v>377.10960076312699</v>
      </c>
      <c r="L74" s="13">
        <f t="shared" si="5"/>
        <v>709.78937695670675</v>
      </c>
    </row>
    <row r="75" spans="2:12" x14ac:dyDescent="0.2">
      <c r="B75" s="23">
        <f t="shared" si="13"/>
        <v>28</v>
      </c>
      <c r="C75" s="24">
        <f t="shared" si="6"/>
        <v>-377.10960076312699</v>
      </c>
      <c r="D75" s="24">
        <f t="shared" si="7"/>
        <v>-56.566440114469046</v>
      </c>
      <c r="E75" s="24">
        <f t="shared" si="8"/>
        <v>-56.118515814920087</v>
      </c>
      <c r="F75" s="55">
        <f t="shared" si="9"/>
        <v>-55.670591515371108</v>
      </c>
      <c r="G75" s="55">
        <f t="shared" si="10"/>
        <v>-55.222667215822149</v>
      </c>
      <c r="H75" s="55">
        <f t="shared" si="11"/>
        <v>-54.774742916273198</v>
      </c>
      <c r="I75" s="55">
        <f t="shared" si="12"/>
        <v>-54.326818616724232</v>
      </c>
      <c r="J75" s="26">
        <f t="shared" si="14"/>
        <v>332.67977619357981</v>
      </c>
      <c r="K75" s="26">
        <f t="shared" si="15"/>
        <v>377.10960076312699</v>
      </c>
      <c r="L75" s="13">
        <f t="shared" si="5"/>
        <v>709.78937695670675</v>
      </c>
    </row>
    <row r="76" spans="2:12" x14ac:dyDescent="0.2">
      <c r="B76" s="23">
        <f t="shared" si="13"/>
        <v>29</v>
      </c>
      <c r="C76" s="24">
        <f t="shared" si="6"/>
        <v>-377.10960076312699</v>
      </c>
      <c r="D76" s="24">
        <f t="shared" si="7"/>
        <v>-56.566440114469046</v>
      </c>
      <c r="E76" s="24">
        <f t="shared" si="8"/>
        <v>-56.118515814920087</v>
      </c>
      <c r="F76" s="55">
        <f t="shared" si="9"/>
        <v>-55.670591515371108</v>
      </c>
      <c r="G76" s="55">
        <f t="shared" si="10"/>
        <v>-55.222667215822149</v>
      </c>
      <c r="H76" s="55">
        <f t="shared" si="11"/>
        <v>-54.774742916273198</v>
      </c>
      <c r="I76" s="55">
        <f t="shared" si="12"/>
        <v>-54.326818616724232</v>
      </c>
      <c r="J76" s="26">
        <f t="shared" si="14"/>
        <v>332.67977619357981</v>
      </c>
      <c r="K76" s="26">
        <f t="shared" si="15"/>
        <v>377.10960076312699</v>
      </c>
      <c r="L76" s="13">
        <f t="shared" si="5"/>
        <v>709.78937695670675</v>
      </c>
    </row>
    <row r="77" spans="2:12" x14ac:dyDescent="0.2">
      <c r="B77" s="23">
        <f t="shared" si="13"/>
        <v>30</v>
      </c>
      <c r="C77" s="24">
        <f t="shared" si="6"/>
        <v>-377.10960076312699</v>
      </c>
      <c r="D77" s="24">
        <f t="shared" si="7"/>
        <v>-56.566440114469046</v>
      </c>
      <c r="E77" s="24">
        <f t="shared" si="8"/>
        <v>-56.118515814920087</v>
      </c>
      <c r="F77" s="55">
        <f t="shared" si="9"/>
        <v>-55.670591515371108</v>
      </c>
      <c r="G77" s="55">
        <f t="shared" si="10"/>
        <v>-55.222667215822149</v>
      </c>
      <c r="H77" s="55">
        <f t="shared" si="11"/>
        <v>-54.774742916273198</v>
      </c>
      <c r="I77" s="55">
        <f t="shared" si="12"/>
        <v>-54.326818616724232</v>
      </c>
      <c r="J77" s="26">
        <f t="shared" si="14"/>
        <v>332.67977619357981</v>
      </c>
      <c r="K77" s="26">
        <f t="shared" si="15"/>
        <v>377.10960076312699</v>
      </c>
      <c r="L77" s="13">
        <f t="shared" si="5"/>
        <v>709.78937695670675</v>
      </c>
    </row>
    <row r="78" spans="2:12" x14ac:dyDescent="0.2">
      <c r="B78" s="23">
        <f t="shared" si="13"/>
        <v>31</v>
      </c>
      <c r="C78" s="24">
        <f t="shared" si="6"/>
        <v>-377.10960076312699</v>
      </c>
      <c r="D78" s="24">
        <f t="shared" si="7"/>
        <v>-56.566440114469046</v>
      </c>
      <c r="E78" s="24">
        <f t="shared" si="8"/>
        <v>-56.118515814920087</v>
      </c>
      <c r="F78" s="55">
        <f t="shared" si="9"/>
        <v>-55.670591515371108</v>
      </c>
      <c r="G78" s="55">
        <f t="shared" si="10"/>
        <v>-55.222667215822149</v>
      </c>
      <c r="H78" s="55">
        <f t="shared" si="11"/>
        <v>-54.774742916273198</v>
      </c>
      <c r="I78" s="55">
        <f t="shared" si="12"/>
        <v>-54.326818616724232</v>
      </c>
      <c r="J78" s="26">
        <f t="shared" si="14"/>
        <v>332.67977619357981</v>
      </c>
      <c r="K78" s="26">
        <f t="shared" si="15"/>
        <v>377.10960076312699</v>
      </c>
      <c r="L78" s="13">
        <f t="shared" si="5"/>
        <v>709.78937695670675</v>
      </c>
    </row>
    <row r="79" spans="2:12" x14ac:dyDescent="0.2">
      <c r="B79" s="23">
        <f t="shared" si="13"/>
        <v>32</v>
      </c>
      <c r="C79" s="24">
        <f t="shared" si="6"/>
        <v>-377.10960076312699</v>
      </c>
      <c r="D79" s="24">
        <f t="shared" si="7"/>
        <v>-56.566440114469046</v>
      </c>
      <c r="E79" s="24">
        <f t="shared" si="8"/>
        <v>-56.118515814920087</v>
      </c>
      <c r="F79" s="55">
        <f t="shared" si="9"/>
        <v>-55.670591515371108</v>
      </c>
      <c r="G79" s="55">
        <f t="shared" si="10"/>
        <v>-55.222667215822149</v>
      </c>
      <c r="H79" s="55">
        <f t="shared" si="11"/>
        <v>-54.774742916273198</v>
      </c>
      <c r="I79" s="55">
        <f t="shared" si="12"/>
        <v>-54.326818616724232</v>
      </c>
      <c r="J79" s="26">
        <f t="shared" si="14"/>
        <v>332.67977619357981</v>
      </c>
      <c r="K79" s="26">
        <f t="shared" si="15"/>
        <v>377.10960076312699</v>
      </c>
      <c r="L79" s="13">
        <f t="shared" si="5"/>
        <v>709.78937695670675</v>
      </c>
    </row>
    <row r="80" spans="2:12" x14ac:dyDescent="0.2">
      <c r="B80" s="23">
        <f t="shared" si="13"/>
        <v>33</v>
      </c>
      <c r="C80" s="24">
        <f t="shared" si="6"/>
        <v>-377.10960076312699</v>
      </c>
      <c r="D80" s="24">
        <f t="shared" si="7"/>
        <v>-56.566440114469046</v>
      </c>
      <c r="E80" s="24">
        <f t="shared" si="8"/>
        <v>-56.118515814920087</v>
      </c>
      <c r="F80" s="55">
        <f t="shared" si="9"/>
        <v>-55.670591515371108</v>
      </c>
      <c r="G80" s="55">
        <f t="shared" si="10"/>
        <v>-55.222667215822149</v>
      </c>
      <c r="H80" s="55">
        <f t="shared" si="11"/>
        <v>-54.774742916273198</v>
      </c>
      <c r="I80" s="55">
        <f t="shared" si="12"/>
        <v>-54.326818616724232</v>
      </c>
      <c r="J80" s="26">
        <f t="shared" si="14"/>
        <v>332.67977619357981</v>
      </c>
      <c r="K80" s="26">
        <f t="shared" si="15"/>
        <v>377.10960076312699</v>
      </c>
      <c r="L80" s="13">
        <f t="shared" si="5"/>
        <v>709.78937695670675</v>
      </c>
    </row>
    <row r="81" spans="2:12" x14ac:dyDescent="0.2">
      <c r="B81" s="23">
        <f t="shared" si="13"/>
        <v>34</v>
      </c>
      <c r="C81" s="24">
        <f t="shared" si="6"/>
        <v>-377.10960076312699</v>
      </c>
      <c r="D81" s="24">
        <f t="shared" si="7"/>
        <v>-56.566440114469046</v>
      </c>
      <c r="E81" s="24">
        <f t="shared" si="8"/>
        <v>-56.118515814920087</v>
      </c>
      <c r="F81" s="55">
        <f t="shared" si="9"/>
        <v>-55.670591515371108</v>
      </c>
      <c r="G81" s="55">
        <f t="shared" si="10"/>
        <v>-55.222667215822149</v>
      </c>
      <c r="H81" s="55">
        <f t="shared" si="11"/>
        <v>-54.774742916273198</v>
      </c>
      <c r="I81" s="55">
        <f t="shared" si="12"/>
        <v>-54.326818616724232</v>
      </c>
      <c r="J81" s="26">
        <f t="shared" si="14"/>
        <v>332.67977619357981</v>
      </c>
      <c r="K81" s="26">
        <f t="shared" si="15"/>
        <v>377.10960076312699</v>
      </c>
      <c r="L81" s="13">
        <f t="shared" si="5"/>
        <v>709.78937695670675</v>
      </c>
    </row>
    <row r="82" spans="2:12" x14ac:dyDescent="0.2">
      <c r="B82" s="23">
        <f t="shared" si="13"/>
        <v>35</v>
      </c>
      <c r="C82" s="24">
        <f t="shared" si="6"/>
        <v>-377.10960076312699</v>
      </c>
      <c r="D82" s="24">
        <f t="shared" si="7"/>
        <v>-56.566440114469046</v>
      </c>
      <c r="E82" s="24">
        <f t="shared" si="8"/>
        <v>-56.118515814920087</v>
      </c>
      <c r="F82" s="55">
        <f t="shared" si="9"/>
        <v>-55.670591515371108</v>
      </c>
      <c r="G82" s="55">
        <f t="shared" si="10"/>
        <v>-55.222667215822149</v>
      </c>
      <c r="H82" s="55">
        <f t="shared" si="11"/>
        <v>-54.774742916273198</v>
      </c>
      <c r="I82" s="55">
        <f t="shared" si="12"/>
        <v>-54.326818616724232</v>
      </c>
      <c r="J82" s="26">
        <f t="shared" si="14"/>
        <v>332.67977619357981</v>
      </c>
      <c r="K82" s="26">
        <f t="shared" si="15"/>
        <v>377.10960076312699</v>
      </c>
      <c r="L82" s="13">
        <f t="shared" si="5"/>
        <v>709.78937695670675</v>
      </c>
    </row>
    <row r="83" spans="2:12" x14ac:dyDescent="0.2">
      <c r="B83" s="23">
        <f t="shared" si="13"/>
        <v>36</v>
      </c>
      <c r="C83" s="24">
        <f t="shared" si="6"/>
        <v>-377.10960076312699</v>
      </c>
      <c r="D83" s="24">
        <f t="shared" si="7"/>
        <v>-56.566440114469046</v>
      </c>
      <c r="E83" s="24">
        <f t="shared" si="8"/>
        <v>-56.118515814920087</v>
      </c>
      <c r="F83" s="55">
        <f t="shared" si="9"/>
        <v>-55.670591515371108</v>
      </c>
      <c r="G83" s="55">
        <f t="shared" si="10"/>
        <v>-55.222667215822149</v>
      </c>
      <c r="H83" s="55">
        <f t="shared" si="11"/>
        <v>-54.774742916273198</v>
      </c>
      <c r="I83" s="55">
        <f t="shared" si="12"/>
        <v>-54.326818616724232</v>
      </c>
      <c r="J83" s="26">
        <f t="shared" si="14"/>
        <v>332.67977619357981</v>
      </c>
      <c r="K83" s="26">
        <f t="shared" si="15"/>
        <v>377.10960076312699</v>
      </c>
      <c r="L83" s="13">
        <f t="shared" si="5"/>
        <v>709.78937695670675</v>
      </c>
    </row>
    <row r="84" spans="2:12" x14ac:dyDescent="0.2">
      <c r="B84" s="23">
        <f t="shared" si="13"/>
        <v>37</v>
      </c>
      <c r="C84" s="24">
        <f t="shared" si="6"/>
        <v>0</v>
      </c>
      <c r="D84" s="24">
        <f t="shared" si="7"/>
        <v>0</v>
      </c>
      <c r="E84" s="24">
        <f t="shared" si="8"/>
        <v>0</v>
      </c>
      <c r="F84" s="55">
        <f t="shared" si="9"/>
        <v>0</v>
      </c>
      <c r="G84" s="55">
        <f t="shared" si="10"/>
        <v>0</v>
      </c>
      <c r="H84" s="55">
        <f t="shared" si="11"/>
        <v>0</v>
      </c>
      <c r="I84" s="55">
        <f t="shared" si="12"/>
        <v>0</v>
      </c>
      <c r="J84" s="26">
        <f t="shared" si="14"/>
        <v>0</v>
      </c>
      <c r="K84" s="26">
        <f t="shared" si="15"/>
        <v>0</v>
      </c>
      <c r="L84" s="13">
        <f t="shared" si="5"/>
        <v>0</v>
      </c>
    </row>
    <row r="85" spans="2:12" x14ac:dyDescent="0.2">
      <c r="B85" s="23">
        <f t="shared" si="13"/>
        <v>38</v>
      </c>
      <c r="C85" s="24">
        <f t="shared" si="6"/>
        <v>0</v>
      </c>
      <c r="D85" s="24">
        <f t="shared" si="7"/>
        <v>0</v>
      </c>
      <c r="E85" s="24">
        <f t="shared" si="8"/>
        <v>0</v>
      </c>
      <c r="F85" s="55">
        <f t="shared" si="9"/>
        <v>0</v>
      </c>
      <c r="G85" s="55">
        <f t="shared" si="10"/>
        <v>0</v>
      </c>
      <c r="H85" s="55">
        <f t="shared" si="11"/>
        <v>0</v>
      </c>
      <c r="I85" s="55">
        <f t="shared" si="12"/>
        <v>0</v>
      </c>
      <c r="J85" s="26">
        <f t="shared" si="14"/>
        <v>0</v>
      </c>
      <c r="K85" s="26">
        <f t="shared" si="15"/>
        <v>0</v>
      </c>
      <c r="L85" s="13">
        <f t="shared" si="5"/>
        <v>0</v>
      </c>
    </row>
    <row r="86" spans="2:12" x14ac:dyDescent="0.2">
      <c r="B86" s="23">
        <f t="shared" si="13"/>
        <v>39</v>
      </c>
      <c r="C86" s="24">
        <f t="shared" si="6"/>
        <v>0</v>
      </c>
      <c r="D86" s="24">
        <f t="shared" si="7"/>
        <v>0</v>
      </c>
      <c r="E86" s="24">
        <f t="shared" si="8"/>
        <v>0</v>
      </c>
      <c r="F86" s="55">
        <f t="shared" si="9"/>
        <v>0</v>
      </c>
      <c r="G86" s="55">
        <f t="shared" si="10"/>
        <v>0</v>
      </c>
      <c r="H86" s="55">
        <f t="shared" si="11"/>
        <v>0</v>
      </c>
      <c r="I86" s="55">
        <f t="shared" si="12"/>
        <v>0</v>
      </c>
      <c r="J86" s="26">
        <f t="shared" si="14"/>
        <v>0</v>
      </c>
      <c r="K86" s="26">
        <f t="shared" si="15"/>
        <v>0</v>
      </c>
      <c r="L86" s="13">
        <f t="shared" si="5"/>
        <v>0</v>
      </c>
    </row>
    <row r="87" spans="2:12" x14ac:dyDescent="0.2">
      <c r="B87" s="23">
        <f t="shared" si="13"/>
        <v>40</v>
      </c>
      <c r="C87" s="24">
        <f t="shared" si="6"/>
        <v>0</v>
      </c>
      <c r="D87" s="24">
        <f t="shared" si="7"/>
        <v>0</v>
      </c>
      <c r="E87" s="24">
        <f t="shared" si="8"/>
        <v>0</v>
      </c>
      <c r="F87" s="55">
        <f t="shared" si="9"/>
        <v>0</v>
      </c>
      <c r="G87" s="55">
        <f t="shared" si="10"/>
        <v>0</v>
      </c>
      <c r="H87" s="55">
        <f t="shared" si="11"/>
        <v>0</v>
      </c>
      <c r="I87" s="55">
        <f t="shared" si="12"/>
        <v>0</v>
      </c>
      <c r="J87" s="26">
        <f t="shared" si="14"/>
        <v>0</v>
      </c>
      <c r="K87" s="26">
        <f t="shared" si="15"/>
        <v>0</v>
      </c>
      <c r="L87" s="13">
        <f t="shared" si="5"/>
        <v>0</v>
      </c>
    </row>
    <row r="88" spans="2:12" x14ac:dyDescent="0.2">
      <c r="B88" s="23">
        <f t="shared" si="13"/>
        <v>41</v>
      </c>
      <c r="C88" s="24">
        <f t="shared" si="6"/>
        <v>0</v>
      </c>
      <c r="D88" s="24">
        <f t="shared" si="7"/>
        <v>0</v>
      </c>
      <c r="E88" s="24">
        <f t="shared" si="8"/>
        <v>0</v>
      </c>
      <c r="F88" s="55">
        <f t="shared" si="9"/>
        <v>0</v>
      </c>
      <c r="G88" s="55">
        <f t="shared" si="10"/>
        <v>0</v>
      </c>
      <c r="H88" s="55">
        <f t="shared" si="11"/>
        <v>0</v>
      </c>
      <c r="I88" s="55">
        <f t="shared" si="12"/>
        <v>0</v>
      </c>
      <c r="J88" s="26">
        <f t="shared" si="14"/>
        <v>0</v>
      </c>
      <c r="K88" s="26">
        <f t="shared" si="15"/>
        <v>0</v>
      </c>
      <c r="L88" s="13">
        <f t="shared" si="5"/>
        <v>0</v>
      </c>
    </row>
    <row r="89" spans="2:12" x14ac:dyDescent="0.2">
      <c r="B89" s="23">
        <f t="shared" si="13"/>
        <v>42</v>
      </c>
      <c r="C89" s="24">
        <f t="shared" si="6"/>
        <v>0</v>
      </c>
      <c r="D89" s="24">
        <f t="shared" si="7"/>
        <v>0</v>
      </c>
      <c r="E89" s="24">
        <f t="shared" si="8"/>
        <v>0</v>
      </c>
      <c r="F89" s="55">
        <f t="shared" si="9"/>
        <v>0</v>
      </c>
      <c r="G89" s="55">
        <f t="shared" si="10"/>
        <v>0</v>
      </c>
      <c r="H89" s="55">
        <f t="shared" si="11"/>
        <v>0</v>
      </c>
      <c r="I89" s="55">
        <f t="shared" si="12"/>
        <v>0</v>
      </c>
      <c r="J89" s="26">
        <f t="shared" si="14"/>
        <v>0</v>
      </c>
      <c r="K89" s="26">
        <f t="shared" si="15"/>
        <v>0</v>
      </c>
      <c r="L89" s="13">
        <f t="shared" si="5"/>
        <v>0</v>
      </c>
    </row>
    <row r="90" spans="2:12" x14ac:dyDescent="0.2">
      <c r="B90" s="23">
        <f t="shared" si="13"/>
        <v>43</v>
      </c>
      <c r="C90" s="24">
        <f t="shared" si="6"/>
        <v>0</v>
      </c>
      <c r="D90" s="24">
        <f t="shared" si="7"/>
        <v>0</v>
      </c>
      <c r="E90" s="24">
        <f t="shared" si="8"/>
        <v>0</v>
      </c>
      <c r="F90" s="55">
        <f t="shared" si="9"/>
        <v>0</v>
      </c>
      <c r="G90" s="55">
        <f t="shared" si="10"/>
        <v>0</v>
      </c>
      <c r="H90" s="55">
        <f t="shared" si="11"/>
        <v>0</v>
      </c>
      <c r="I90" s="55">
        <f t="shared" si="12"/>
        <v>0</v>
      </c>
      <c r="J90" s="26">
        <f t="shared" si="14"/>
        <v>0</v>
      </c>
      <c r="K90" s="26">
        <f t="shared" si="15"/>
        <v>0</v>
      </c>
      <c r="L90" s="13">
        <f t="shared" si="5"/>
        <v>0</v>
      </c>
    </row>
    <row r="91" spans="2:12" x14ac:dyDescent="0.2">
      <c r="B91" s="23">
        <f t="shared" si="13"/>
        <v>44</v>
      </c>
      <c r="C91" s="24">
        <f t="shared" si="6"/>
        <v>0</v>
      </c>
      <c r="D91" s="24">
        <f t="shared" si="7"/>
        <v>0</v>
      </c>
      <c r="E91" s="24">
        <f t="shared" si="8"/>
        <v>0</v>
      </c>
      <c r="F91" s="55">
        <f t="shared" si="9"/>
        <v>0</v>
      </c>
      <c r="G91" s="55">
        <f t="shared" si="10"/>
        <v>0</v>
      </c>
      <c r="H91" s="55">
        <f t="shared" si="11"/>
        <v>0</v>
      </c>
      <c r="I91" s="55">
        <f t="shared" si="12"/>
        <v>0</v>
      </c>
      <c r="J91" s="26">
        <f t="shared" si="14"/>
        <v>0</v>
      </c>
      <c r="K91" s="26">
        <f t="shared" si="15"/>
        <v>0</v>
      </c>
      <c r="L91" s="13">
        <f t="shared" si="5"/>
        <v>0</v>
      </c>
    </row>
    <row r="92" spans="2:12" x14ac:dyDescent="0.2">
      <c r="B92" s="23">
        <f t="shared" si="13"/>
        <v>45</v>
      </c>
      <c r="C92" s="24">
        <f t="shared" si="6"/>
        <v>0</v>
      </c>
      <c r="D92" s="24">
        <f t="shared" si="7"/>
        <v>0</v>
      </c>
      <c r="E92" s="24">
        <f t="shared" si="8"/>
        <v>0</v>
      </c>
      <c r="F92" s="55">
        <f t="shared" si="9"/>
        <v>0</v>
      </c>
      <c r="G92" s="55">
        <f t="shared" si="10"/>
        <v>0</v>
      </c>
      <c r="H92" s="55">
        <f t="shared" si="11"/>
        <v>0</v>
      </c>
      <c r="I92" s="55">
        <f t="shared" si="12"/>
        <v>0</v>
      </c>
      <c r="J92" s="26">
        <f t="shared" si="14"/>
        <v>0</v>
      </c>
      <c r="K92" s="26">
        <f t="shared" si="15"/>
        <v>0</v>
      </c>
      <c r="L92" s="13">
        <f t="shared" si="5"/>
        <v>0</v>
      </c>
    </row>
    <row r="93" spans="2:12" x14ac:dyDescent="0.2">
      <c r="B93" s="23">
        <f t="shared" si="13"/>
        <v>46</v>
      </c>
      <c r="C93" s="24">
        <f t="shared" si="6"/>
        <v>0</v>
      </c>
      <c r="D93" s="24">
        <f t="shared" si="7"/>
        <v>0</v>
      </c>
      <c r="E93" s="24">
        <f t="shared" si="8"/>
        <v>0</v>
      </c>
      <c r="F93" s="55">
        <f t="shared" si="9"/>
        <v>0</v>
      </c>
      <c r="G93" s="55">
        <f t="shared" si="10"/>
        <v>0</v>
      </c>
      <c r="H93" s="55">
        <f t="shared" si="11"/>
        <v>0</v>
      </c>
      <c r="I93" s="55">
        <f t="shared" si="12"/>
        <v>0</v>
      </c>
      <c r="J93" s="26">
        <f t="shared" si="14"/>
        <v>0</v>
      </c>
      <c r="K93" s="26">
        <f t="shared" si="15"/>
        <v>0</v>
      </c>
      <c r="L93" s="13">
        <f t="shared" si="5"/>
        <v>0</v>
      </c>
    </row>
    <row r="94" spans="2:12" x14ac:dyDescent="0.2">
      <c r="B94" s="23">
        <f t="shared" si="13"/>
        <v>47</v>
      </c>
      <c r="C94" s="24">
        <f t="shared" si="6"/>
        <v>0</v>
      </c>
      <c r="D94" s="24">
        <f t="shared" si="7"/>
        <v>0</v>
      </c>
      <c r="E94" s="24">
        <f t="shared" si="8"/>
        <v>0</v>
      </c>
      <c r="F94" s="55">
        <f t="shared" si="9"/>
        <v>0</v>
      </c>
      <c r="G94" s="55">
        <f t="shared" si="10"/>
        <v>0</v>
      </c>
      <c r="H94" s="55">
        <f t="shared" si="11"/>
        <v>0</v>
      </c>
      <c r="I94" s="55">
        <f t="shared" si="12"/>
        <v>0</v>
      </c>
      <c r="J94" s="26">
        <f t="shared" si="14"/>
        <v>0</v>
      </c>
      <c r="K94" s="26">
        <f t="shared" si="15"/>
        <v>0</v>
      </c>
      <c r="L94" s="13">
        <f t="shared" si="5"/>
        <v>0</v>
      </c>
    </row>
    <row r="95" spans="2:12" x14ac:dyDescent="0.2">
      <c r="B95" s="23">
        <f t="shared" si="13"/>
        <v>48</v>
      </c>
      <c r="C95" s="24">
        <f t="shared" si="6"/>
        <v>0</v>
      </c>
      <c r="D95" s="24">
        <f t="shared" si="7"/>
        <v>0</v>
      </c>
      <c r="E95" s="24">
        <f t="shared" si="8"/>
        <v>0</v>
      </c>
      <c r="F95" s="55">
        <f t="shared" si="9"/>
        <v>0</v>
      </c>
      <c r="G95" s="55">
        <f t="shared" si="10"/>
        <v>0</v>
      </c>
      <c r="H95" s="55">
        <f t="shared" si="11"/>
        <v>0</v>
      </c>
      <c r="I95" s="55">
        <f t="shared" si="12"/>
        <v>0</v>
      </c>
      <c r="J95" s="26">
        <f t="shared" si="14"/>
        <v>0</v>
      </c>
      <c r="K95" s="26">
        <f t="shared" si="15"/>
        <v>0</v>
      </c>
      <c r="L95" s="13">
        <f t="shared" si="5"/>
        <v>0</v>
      </c>
    </row>
    <row r="96" spans="2:12" x14ac:dyDescent="0.2">
      <c r="B96" s="23">
        <f t="shared" si="13"/>
        <v>49</v>
      </c>
      <c r="C96" s="24">
        <f t="shared" si="6"/>
        <v>0</v>
      </c>
      <c r="D96" s="24">
        <f t="shared" si="7"/>
        <v>0</v>
      </c>
      <c r="E96" s="24">
        <f t="shared" si="8"/>
        <v>0</v>
      </c>
      <c r="F96" s="55">
        <f t="shared" si="9"/>
        <v>0</v>
      </c>
      <c r="G96" s="55">
        <f t="shared" si="10"/>
        <v>0</v>
      </c>
      <c r="H96" s="55">
        <f t="shared" si="11"/>
        <v>0</v>
      </c>
      <c r="I96" s="55">
        <f t="shared" si="12"/>
        <v>0</v>
      </c>
      <c r="J96" s="26">
        <f t="shared" si="14"/>
        <v>0</v>
      </c>
      <c r="K96" s="26">
        <f t="shared" si="15"/>
        <v>0</v>
      </c>
      <c r="L96" s="13">
        <f t="shared" si="5"/>
        <v>0</v>
      </c>
    </row>
    <row r="97" spans="2:12" x14ac:dyDescent="0.2">
      <c r="B97" s="23">
        <f t="shared" si="13"/>
        <v>50</v>
      </c>
      <c r="C97" s="24">
        <f t="shared" si="6"/>
        <v>0</v>
      </c>
      <c r="D97" s="24">
        <f t="shared" si="7"/>
        <v>0</v>
      </c>
      <c r="E97" s="24">
        <f t="shared" si="8"/>
        <v>0</v>
      </c>
      <c r="F97" s="55">
        <f t="shared" si="9"/>
        <v>0</v>
      </c>
      <c r="G97" s="55">
        <f t="shared" si="10"/>
        <v>0</v>
      </c>
      <c r="H97" s="55">
        <f t="shared" si="11"/>
        <v>0</v>
      </c>
      <c r="I97" s="55">
        <f t="shared" si="12"/>
        <v>0</v>
      </c>
      <c r="J97" s="26">
        <f t="shared" si="14"/>
        <v>0</v>
      </c>
      <c r="K97" s="26">
        <f t="shared" si="15"/>
        <v>0</v>
      </c>
      <c r="L97" s="13">
        <f t="shared" si="5"/>
        <v>0</v>
      </c>
    </row>
    <row r="98" spans="2:12" x14ac:dyDescent="0.2">
      <c r="B98" s="23">
        <f t="shared" si="13"/>
        <v>51</v>
      </c>
      <c r="C98" s="24">
        <f t="shared" si="6"/>
        <v>0</v>
      </c>
      <c r="D98" s="24">
        <f t="shared" si="7"/>
        <v>0</v>
      </c>
      <c r="E98" s="24">
        <f t="shared" si="8"/>
        <v>0</v>
      </c>
      <c r="F98" s="55">
        <f t="shared" si="9"/>
        <v>0</v>
      </c>
      <c r="G98" s="55">
        <f t="shared" si="10"/>
        <v>0</v>
      </c>
      <c r="H98" s="55">
        <f t="shared" si="11"/>
        <v>0</v>
      </c>
      <c r="I98" s="55">
        <f t="shared" si="12"/>
        <v>0</v>
      </c>
      <c r="J98" s="26">
        <f t="shared" si="14"/>
        <v>0</v>
      </c>
      <c r="K98" s="26">
        <f t="shared" si="15"/>
        <v>0</v>
      </c>
      <c r="L98" s="13">
        <f t="shared" si="5"/>
        <v>0</v>
      </c>
    </row>
    <row r="99" spans="2:12" x14ac:dyDescent="0.2">
      <c r="B99" s="23">
        <f t="shared" si="13"/>
        <v>52</v>
      </c>
      <c r="C99" s="24">
        <f t="shared" si="6"/>
        <v>0</v>
      </c>
      <c r="D99" s="24">
        <f t="shared" si="7"/>
        <v>0</v>
      </c>
      <c r="E99" s="24">
        <f t="shared" si="8"/>
        <v>0</v>
      </c>
      <c r="F99" s="55">
        <f t="shared" si="9"/>
        <v>0</v>
      </c>
      <c r="G99" s="55">
        <f t="shared" si="10"/>
        <v>0</v>
      </c>
      <c r="H99" s="55">
        <f t="shared" si="11"/>
        <v>0</v>
      </c>
      <c r="I99" s="55">
        <f t="shared" si="12"/>
        <v>0</v>
      </c>
      <c r="J99" s="26">
        <f t="shared" si="14"/>
        <v>0</v>
      </c>
      <c r="K99" s="26">
        <f t="shared" si="15"/>
        <v>0</v>
      </c>
      <c r="L99" s="13">
        <f t="shared" si="5"/>
        <v>0</v>
      </c>
    </row>
    <row r="100" spans="2:12" x14ac:dyDescent="0.2">
      <c r="B100" s="23">
        <f t="shared" si="13"/>
        <v>53</v>
      </c>
      <c r="C100" s="24">
        <f t="shared" si="6"/>
        <v>0</v>
      </c>
      <c r="D100" s="24">
        <f t="shared" si="7"/>
        <v>0</v>
      </c>
      <c r="E100" s="24">
        <f t="shared" si="8"/>
        <v>0</v>
      </c>
      <c r="F100" s="55">
        <f t="shared" si="9"/>
        <v>0</v>
      </c>
      <c r="G100" s="55">
        <f t="shared" si="10"/>
        <v>0</v>
      </c>
      <c r="H100" s="55">
        <f t="shared" si="11"/>
        <v>0</v>
      </c>
      <c r="I100" s="55">
        <f t="shared" si="12"/>
        <v>0</v>
      </c>
      <c r="J100" s="26">
        <f t="shared" ref="J100:J147" si="16">-IF(AND($C$10&gt;A86,ISBLANK(A86)=FALSE),$C$9+SUM(D100:I100),SUM(D100:I100))</f>
        <v>0</v>
      </c>
      <c r="K100" s="26">
        <f t="shared" ref="K100:K131" si="17">-C100</f>
        <v>0</v>
      </c>
      <c r="L100" s="13">
        <f t="shared" ref="L100:L147" si="18">SUM(J100:K100)</f>
        <v>0</v>
      </c>
    </row>
    <row r="101" spans="2:12" x14ac:dyDescent="0.2">
      <c r="B101" s="23">
        <f t="shared" si="13"/>
        <v>54</v>
      </c>
      <c r="C101" s="24">
        <f t="shared" ref="C101:C147" si="19">IF(B101&lt;1,$F$5,IF(B101&lt;=$C$7,$F$6,0))</f>
        <v>0</v>
      </c>
      <c r="D101" s="24">
        <f t="shared" ref="D101:D147" si="20">IF(B101&lt;1,$F$11,IF(B101&lt;=$C$7,$F$12,0))</f>
        <v>0</v>
      </c>
      <c r="E101" s="24">
        <f t="shared" ref="E101:E147" si="21">IF(B101&lt;1,$F$11,IF(B101&lt;=$C$7,$F$13,0))</f>
        <v>0</v>
      </c>
      <c r="F101" s="55">
        <f t="shared" ref="F101:F147" si="22">IF(B101&lt;1,$F$11,IF(B101&lt;=$C$7,$F$14,0))</f>
        <v>0</v>
      </c>
      <c r="G101" s="55">
        <f t="shared" ref="G101:G147" si="23">IF(B101&lt;1,$F$11,IF(B101&lt;=$C$7,$F$15,0))</f>
        <v>0</v>
      </c>
      <c r="H101" s="55">
        <f t="shared" ref="H101:H147" si="24">IF(B101&lt;1,$F$11,IF(B101&lt;=$C$7,$F$16,0))</f>
        <v>0</v>
      </c>
      <c r="I101" s="55">
        <f t="shared" ref="I101:I147" si="25">IF(B101&lt;1,$F$11,IF(B101&lt;=$C$7,$F$17,0))</f>
        <v>0</v>
      </c>
      <c r="J101" s="26">
        <f t="shared" si="16"/>
        <v>0</v>
      </c>
      <c r="K101" s="26">
        <f t="shared" si="17"/>
        <v>0</v>
      </c>
      <c r="L101" s="13">
        <f t="shared" si="18"/>
        <v>0</v>
      </c>
    </row>
    <row r="102" spans="2:12" x14ac:dyDescent="0.2">
      <c r="B102" s="23">
        <f t="shared" ref="B102:B147" si="26">(B101+1)+(1*(B101=-1))</f>
        <v>55</v>
      </c>
      <c r="C102" s="24">
        <f t="shared" si="19"/>
        <v>0</v>
      </c>
      <c r="D102" s="24">
        <f t="shared" si="20"/>
        <v>0</v>
      </c>
      <c r="E102" s="24">
        <f t="shared" si="21"/>
        <v>0</v>
      </c>
      <c r="F102" s="55">
        <f t="shared" si="22"/>
        <v>0</v>
      </c>
      <c r="G102" s="55">
        <f t="shared" si="23"/>
        <v>0</v>
      </c>
      <c r="H102" s="55">
        <f t="shared" si="24"/>
        <v>0</v>
      </c>
      <c r="I102" s="55">
        <f t="shared" si="25"/>
        <v>0</v>
      </c>
      <c r="J102" s="26">
        <f t="shared" si="16"/>
        <v>0</v>
      </c>
      <c r="K102" s="26">
        <f t="shared" si="17"/>
        <v>0</v>
      </c>
      <c r="L102" s="13">
        <f t="shared" si="18"/>
        <v>0</v>
      </c>
    </row>
    <row r="103" spans="2:12" x14ac:dyDescent="0.2">
      <c r="B103" s="23">
        <f t="shared" si="26"/>
        <v>56</v>
      </c>
      <c r="C103" s="24">
        <f t="shared" si="19"/>
        <v>0</v>
      </c>
      <c r="D103" s="24">
        <f t="shared" si="20"/>
        <v>0</v>
      </c>
      <c r="E103" s="24">
        <f t="shared" si="21"/>
        <v>0</v>
      </c>
      <c r="F103" s="55">
        <f t="shared" si="22"/>
        <v>0</v>
      </c>
      <c r="G103" s="55">
        <f t="shared" si="23"/>
        <v>0</v>
      </c>
      <c r="H103" s="55">
        <f t="shared" si="24"/>
        <v>0</v>
      </c>
      <c r="I103" s="55">
        <f t="shared" si="25"/>
        <v>0</v>
      </c>
      <c r="J103" s="26">
        <f t="shared" si="16"/>
        <v>0</v>
      </c>
      <c r="K103" s="26">
        <f t="shared" si="17"/>
        <v>0</v>
      </c>
      <c r="L103" s="13">
        <f t="shared" si="18"/>
        <v>0</v>
      </c>
    </row>
    <row r="104" spans="2:12" x14ac:dyDescent="0.2">
      <c r="B104" s="23">
        <f t="shared" si="26"/>
        <v>57</v>
      </c>
      <c r="C104" s="24">
        <f t="shared" si="19"/>
        <v>0</v>
      </c>
      <c r="D104" s="24">
        <f t="shared" si="20"/>
        <v>0</v>
      </c>
      <c r="E104" s="24">
        <f t="shared" si="21"/>
        <v>0</v>
      </c>
      <c r="F104" s="55">
        <f t="shared" si="22"/>
        <v>0</v>
      </c>
      <c r="G104" s="55">
        <f t="shared" si="23"/>
        <v>0</v>
      </c>
      <c r="H104" s="55">
        <f t="shared" si="24"/>
        <v>0</v>
      </c>
      <c r="I104" s="55">
        <f t="shared" si="25"/>
        <v>0</v>
      </c>
      <c r="J104" s="26">
        <f t="shared" si="16"/>
        <v>0</v>
      </c>
      <c r="K104" s="26">
        <f t="shared" si="17"/>
        <v>0</v>
      </c>
      <c r="L104" s="13">
        <f t="shared" si="18"/>
        <v>0</v>
      </c>
    </row>
    <row r="105" spans="2:12" x14ac:dyDescent="0.2">
      <c r="B105" s="23">
        <f t="shared" si="26"/>
        <v>58</v>
      </c>
      <c r="C105" s="24">
        <f t="shared" si="19"/>
        <v>0</v>
      </c>
      <c r="D105" s="24">
        <f t="shared" si="20"/>
        <v>0</v>
      </c>
      <c r="E105" s="24">
        <f t="shared" si="21"/>
        <v>0</v>
      </c>
      <c r="F105" s="55">
        <f t="shared" si="22"/>
        <v>0</v>
      </c>
      <c r="G105" s="55">
        <f t="shared" si="23"/>
        <v>0</v>
      </c>
      <c r="H105" s="55">
        <f t="shared" si="24"/>
        <v>0</v>
      </c>
      <c r="I105" s="55">
        <f t="shared" si="25"/>
        <v>0</v>
      </c>
      <c r="J105" s="26">
        <f t="shared" si="16"/>
        <v>0</v>
      </c>
      <c r="K105" s="26">
        <f t="shared" si="17"/>
        <v>0</v>
      </c>
      <c r="L105" s="13">
        <f t="shared" si="18"/>
        <v>0</v>
      </c>
    </row>
    <row r="106" spans="2:12" x14ac:dyDescent="0.2">
      <c r="B106" s="23">
        <f t="shared" si="26"/>
        <v>59</v>
      </c>
      <c r="C106" s="24">
        <f t="shared" si="19"/>
        <v>0</v>
      </c>
      <c r="D106" s="24">
        <f t="shared" si="20"/>
        <v>0</v>
      </c>
      <c r="E106" s="24">
        <f t="shared" si="21"/>
        <v>0</v>
      </c>
      <c r="F106" s="55">
        <f t="shared" si="22"/>
        <v>0</v>
      </c>
      <c r="G106" s="55">
        <f t="shared" si="23"/>
        <v>0</v>
      </c>
      <c r="H106" s="55">
        <f t="shared" si="24"/>
        <v>0</v>
      </c>
      <c r="I106" s="55">
        <f t="shared" si="25"/>
        <v>0</v>
      </c>
      <c r="J106" s="26">
        <f t="shared" si="16"/>
        <v>0</v>
      </c>
      <c r="K106" s="26">
        <f t="shared" si="17"/>
        <v>0</v>
      </c>
      <c r="L106" s="13">
        <f t="shared" si="18"/>
        <v>0</v>
      </c>
    </row>
    <row r="107" spans="2:12" x14ac:dyDescent="0.2">
      <c r="B107" s="23">
        <f t="shared" si="26"/>
        <v>60</v>
      </c>
      <c r="C107" s="24">
        <f t="shared" si="19"/>
        <v>0</v>
      </c>
      <c r="D107" s="24">
        <f t="shared" si="20"/>
        <v>0</v>
      </c>
      <c r="E107" s="24">
        <f t="shared" si="21"/>
        <v>0</v>
      </c>
      <c r="F107" s="55">
        <f t="shared" si="22"/>
        <v>0</v>
      </c>
      <c r="G107" s="55">
        <f t="shared" si="23"/>
        <v>0</v>
      </c>
      <c r="H107" s="55">
        <f t="shared" si="24"/>
        <v>0</v>
      </c>
      <c r="I107" s="55">
        <f t="shared" si="25"/>
        <v>0</v>
      </c>
      <c r="J107" s="26">
        <f t="shared" si="16"/>
        <v>0</v>
      </c>
      <c r="K107" s="26">
        <f t="shared" si="17"/>
        <v>0</v>
      </c>
      <c r="L107" s="13">
        <f t="shared" si="18"/>
        <v>0</v>
      </c>
    </row>
    <row r="108" spans="2:12" x14ac:dyDescent="0.2">
      <c r="B108" s="23">
        <f t="shared" si="26"/>
        <v>61</v>
      </c>
      <c r="C108" s="24">
        <f t="shared" si="19"/>
        <v>0</v>
      </c>
      <c r="D108" s="24">
        <f t="shared" si="20"/>
        <v>0</v>
      </c>
      <c r="E108" s="24">
        <f t="shared" si="21"/>
        <v>0</v>
      </c>
      <c r="F108" s="55">
        <f t="shared" si="22"/>
        <v>0</v>
      </c>
      <c r="G108" s="55">
        <f t="shared" si="23"/>
        <v>0</v>
      </c>
      <c r="H108" s="55">
        <f t="shared" si="24"/>
        <v>0</v>
      </c>
      <c r="I108" s="55">
        <f t="shared" si="25"/>
        <v>0</v>
      </c>
      <c r="J108" s="26">
        <f t="shared" si="16"/>
        <v>0</v>
      </c>
      <c r="K108" s="26">
        <f t="shared" si="17"/>
        <v>0</v>
      </c>
      <c r="L108" s="13">
        <f t="shared" si="18"/>
        <v>0</v>
      </c>
    </row>
    <row r="109" spans="2:12" x14ac:dyDescent="0.2">
      <c r="B109" s="23">
        <f t="shared" si="26"/>
        <v>62</v>
      </c>
      <c r="C109" s="24">
        <f t="shared" si="19"/>
        <v>0</v>
      </c>
      <c r="D109" s="24">
        <f t="shared" si="20"/>
        <v>0</v>
      </c>
      <c r="E109" s="24">
        <f t="shared" si="21"/>
        <v>0</v>
      </c>
      <c r="F109" s="55">
        <f t="shared" si="22"/>
        <v>0</v>
      </c>
      <c r="G109" s="55">
        <f t="shared" si="23"/>
        <v>0</v>
      </c>
      <c r="H109" s="55">
        <f t="shared" si="24"/>
        <v>0</v>
      </c>
      <c r="I109" s="55">
        <f t="shared" si="25"/>
        <v>0</v>
      </c>
      <c r="J109" s="26">
        <f t="shared" si="16"/>
        <v>0</v>
      </c>
      <c r="K109" s="26">
        <f t="shared" si="17"/>
        <v>0</v>
      </c>
      <c r="L109" s="13">
        <f t="shared" si="18"/>
        <v>0</v>
      </c>
    </row>
    <row r="110" spans="2:12" x14ac:dyDescent="0.2">
      <c r="B110" s="23">
        <f t="shared" si="26"/>
        <v>63</v>
      </c>
      <c r="C110" s="24">
        <f t="shared" si="19"/>
        <v>0</v>
      </c>
      <c r="D110" s="24">
        <f t="shared" si="20"/>
        <v>0</v>
      </c>
      <c r="E110" s="24">
        <f t="shared" si="21"/>
        <v>0</v>
      </c>
      <c r="F110" s="55">
        <f t="shared" si="22"/>
        <v>0</v>
      </c>
      <c r="G110" s="55">
        <f t="shared" si="23"/>
        <v>0</v>
      </c>
      <c r="H110" s="55">
        <f t="shared" si="24"/>
        <v>0</v>
      </c>
      <c r="I110" s="55">
        <f t="shared" si="25"/>
        <v>0</v>
      </c>
      <c r="J110" s="26">
        <f t="shared" si="16"/>
        <v>0</v>
      </c>
      <c r="K110" s="26">
        <f t="shared" si="17"/>
        <v>0</v>
      </c>
      <c r="L110" s="13">
        <f t="shared" si="18"/>
        <v>0</v>
      </c>
    </row>
    <row r="111" spans="2:12" x14ac:dyDescent="0.2">
      <c r="B111" s="23">
        <f t="shared" si="26"/>
        <v>64</v>
      </c>
      <c r="C111" s="24">
        <f t="shared" si="19"/>
        <v>0</v>
      </c>
      <c r="D111" s="24">
        <f t="shared" si="20"/>
        <v>0</v>
      </c>
      <c r="E111" s="24">
        <f t="shared" si="21"/>
        <v>0</v>
      </c>
      <c r="F111" s="55">
        <f t="shared" si="22"/>
        <v>0</v>
      </c>
      <c r="G111" s="55">
        <f t="shared" si="23"/>
        <v>0</v>
      </c>
      <c r="H111" s="55">
        <f t="shared" si="24"/>
        <v>0</v>
      </c>
      <c r="I111" s="55">
        <f t="shared" si="25"/>
        <v>0</v>
      </c>
      <c r="J111" s="26">
        <f t="shared" si="16"/>
        <v>0</v>
      </c>
      <c r="K111" s="26">
        <f t="shared" si="17"/>
        <v>0</v>
      </c>
      <c r="L111" s="13">
        <f t="shared" si="18"/>
        <v>0</v>
      </c>
    </row>
    <row r="112" spans="2:12" x14ac:dyDescent="0.2">
      <c r="B112" s="23">
        <f t="shared" si="26"/>
        <v>65</v>
      </c>
      <c r="C112" s="24">
        <f t="shared" si="19"/>
        <v>0</v>
      </c>
      <c r="D112" s="24">
        <f t="shared" si="20"/>
        <v>0</v>
      </c>
      <c r="E112" s="24">
        <f t="shared" si="21"/>
        <v>0</v>
      </c>
      <c r="F112" s="55">
        <f t="shared" si="22"/>
        <v>0</v>
      </c>
      <c r="G112" s="55">
        <f t="shared" si="23"/>
        <v>0</v>
      </c>
      <c r="H112" s="55">
        <f t="shared" si="24"/>
        <v>0</v>
      </c>
      <c r="I112" s="55">
        <f t="shared" si="25"/>
        <v>0</v>
      </c>
      <c r="J112" s="26">
        <f t="shared" si="16"/>
        <v>0</v>
      </c>
      <c r="K112" s="26">
        <f t="shared" si="17"/>
        <v>0</v>
      </c>
      <c r="L112" s="13">
        <f t="shared" si="18"/>
        <v>0</v>
      </c>
    </row>
    <row r="113" spans="2:12" x14ac:dyDescent="0.2">
      <c r="B113" s="23">
        <f t="shared" si="26"/>
        <v>66</v>
      </c>
      <c r="C113" s="24">
        <f t="shared" si="19"/>
        <v>0</v>
      </c>
      <c r="D113" s="24">
        <f t="shared" si="20"/>
        <v>0</v>
      </c>
      <c r="E113" s="24">
        <f t="shared" si="21"/>
        <v>0</v>
      </c>
      <c r="F113" s="55">
        <f t="shared" si="22"/>
        <v>0</v>
      </c>
      <c r="G113" s="55">
        <f t="shared" si="23"/>
        <v>0</v>
      </c>
      <c r="H113" s="55">
        <f t="shared" si="24"/>
        <v>0</v>
      </c>
      <c r="I113" s="55">
        <f t="shared" si="25"/>
        <v>0</v>
      </c>
      <c r="J113" s="26">
        <f t="shared" si="16"/>
        <v>0</v>
      </c>
      <c r="K113" s="26">
        <f t="shared" si="17"/>
        <v>0</v>
      </c>
      <c r="L113" s="13">
        <f t="shared" si="18"/>
        <v>0</v>
      </c>
    </row>
    <row r="114" spans="2:12" x14ac:dyDescent="0.2">
      <c r="B114" s="23">
        <f t="shared" si="26"/>
        <v>67</v>
      </c>
      <c r="C114" s="24">
        <f t="shared" si="19"/>
        <v>0</v>
      </c>
      <c r="D114" s="24">
        <f t="shared" si="20"/>
        <v>0</v>
      </c>
      <c r="E114" s="24">
        <f t="shared" si="21"/>
        <v>0</v>
      </c>
      <c r="F114" s="55">
        <f t="shared" si="22"/>
        <v>0</v>
      </c>
      <c r="G114" s="55">
        <f t="shared" si="23"/>
        <v>0</v>
      </c>
      <c r="H114" s="55">
        <f t="shared" si="24"/>
        <v>0</v>
      </c>
      <c r="I114" s="55">
        <f t="shared" si="25"/>
        <v>0</v>
      </c>
      <c r="J114" s="26">
        <f t="shared" si="16"/>
        <v>0</v>
      </c>
      <c r="K114" s="26">
        <f t="shared" si="17"/>
        <v>0</v>
      </c>
      <c r="L114" s="13">
        <f t="shared" si="18"/>
        <v>0</v>
      </c>
    </row>
    <row r="115" spans="2:12" x14ac:dyDescent="0.2">
      <c r="B115" s="23">
        <f t="shared" si="26"/>
        <v>68</v>
      </c>
      <c r="C115" s="24">
        <f t="shared" si="19"/>
        <v>0</v>
      </c>
      <c r="D115" s="24">
        <f t="shared" si="20"/>
        <v>0</v>
      </c>
      <c r="E115" s="24">
        <f t="shared" si="21"/>
        <v>0</v>
      </c>
      <c r="F115" s="55">
        <f t="shared" si="22"/>
        <v>0</v>
      </c>
      <c r="G115" s="55">
        <f t="shared" si="23"/>
        <v>0</v>
      </c>
      <c r="H115" s="55">
        <f t="shared" si="24"/>
        <v>0</v>
      </c>
      <c r="I115" s="55">
        <f t="shared" si="25"/>
        <v>0</v>
      </c>
      <c r="J115" s="26">
        <f t="shared" si="16"/>
        <v>0</v>
      </c>
      <c r="K115" s="26">
        <f t="shared" si="17"/>
        <v>0</v>
      </c>
      <c r="L115" s="13">
        <f t="shared" si="18"/>
        <v>0</v>
      </c>
    </row>
    <row r="116" spans="2:12" x14ac:dyDescent="0.2">
      <c r="B116" s="23">
        <f t="shared" si="26"/>
        <v>69</v>
      </c>
      <c r="C116" s="24">
        <f t="shared" si="19"/>
        <v>0</v>
      </c>
      <c r="D116" s="24">
        <f t="shared" si="20"/>
        <v>0</v>
      </c>
      <c r="E116" s="24">
        <f t="shared" si="21"/>
        <v>0</v>
      </c>
      <c r="F116" s="55">
        <f t="shared" si="22"/>
        <v>0</v>
      </c>
      <c r="G116" s="55">
        <f t="shared" si="23"/>
        <v>0</v>
      </c>
      <c r="H116" s="55">
        <f t="shared" si="24"/>
        <v>0</v>
      </c>
      <c r="I116" s="55">
        <f t="shared" si="25"/>
        <v>0</v>
      </c>
      <c r="J116" s="26">
        <f t="shared" si="16"/>
        <v>0</v>
      </c>
      <c r="K116" s="26">
        <f t="shared" si="17"/>
        <v>0</v>
      </c>
      <c r="L116" s="13">
        <f t="shared" si="18"/>
        <v>0</v>
      </c>
    </row>
    <row r="117" spans="2:12" x14ac:dyDescent="0.2">
      <c r="B117" s="23">
        <f t="shared" si="26"/>
        <v>70</v>
      </c>
      <c r="C117" s="24">
        <f t="shared" si="19"/>
        <v>0</v>
      </c>
      <c r="D117" s="24">
        <f t="shared" si="20"/>
        <v>0</v>
      </c>
      <c r="E117" s="24">
        <f t="shared" si="21"/>
        <v>0</v>
      </c>
      <c r="F117" s="55">
        <f t="shared" si="22"/>
        <v>0</v>
      </c>
      <c r="G117" s="55">
        <f t="shared" si="23"/>
        <v>0</v>
      </c>
      <c r="H117" s="55">
        <f t="shared" si="24"/>
        <v>0</v>
      </c>
      <c r="I117" s="55">
        <f t="shared" si="25"/>
        <v>0</v>
      </c>
      <c r="J117" s="26">
        <f t="shared" si="16"/>
        <v>0</v>
      </c>
      <c r="K117" s="26">
        <f t="shared" si="17"/>
        <v>0</v>
      </c>
      <c r="L117" s="13">
        <f t="shared" si="18"/>
        <v>0</v>
      </c>
    </row>
    <row r="118" spans="2:12" x14ac:dyDescent="0.2">
      <c r="B118" s="23">
        <f t="shared" si="26"/>
        <v>71</v>
      </c>
      <c r="C118" s="24">
        <f t="shared" si="19"/>
        <v>0</v>
      </c>
      <c r="D118" s="24">
        <f t="shared" si="20"/>
        <v>0</v>
      </c>
      <c r="E118" s="24">
        <f t="shared" si="21"/>
        <v>0</v>
      </c>
      <c r="F118" s="55">
        <f t="shared" si="22"/>
        <v>0</v>
      </c>
      <c r="G118" s="55">
        <f t="shared" si="23"/>
        <v>0</v>
      </c>
      <c r="H118" s="55">
        <f t="shared" si="24"/>
        <v>0</v>
      </c>
      <c r="I118" s="55">
        <f t="shared" si="25"/>
        <v>0</v>
      </c>
      <c r="J118" s="26">
        <f t="shared" si="16"/>
        <v>0</v>
      </c>
      <c r="K118" s="26">
        <f t="shared" si="17"/>
        <v>0</v>
      </c>
      <c r="L118" s="13">
        <f t="shared" si="18"/>
        <v>0</v>
      </c>
    </row>
    <row r="119" spans="2:12" x14ac:dyDescent="0.2">
      <c r="B119" s="23">
        <f t="shared" si="26"/>
        <v>72</v>
      </c>
      <c r="C119" s="24">
        <f t="shared" si="19"/>
        <v>0</v>
      </c>
      <c r="D119" s="24">
        <f t="shared" si="20"/>
        <v>0</v>
      </c>
      <c r="E119" s="24">
        <f t="shared" si="21"/>
        <v>0</v>
      </c>
      <c r="F119" s="55">
        <f t="shared" si="22"/>
        <v>0</v>
      </c>
      <c r="G119" s="55">
        <f t="shared" si="23"/>
        <v>0</v>
      </c>
      <c r="H119" s="55">
        <f t="shared" si="24"/>
        <v>0</v>
      </c>
      <c r="I119" s="55">
        <f t="shared" si="25"/>
        <v>0</v>
      </c>
      <c r="J119" s="26">
        <f t="shared" si="16"/>
        <v>0</v>
      </c>
      <c r="K119" s="26">
        <f t="shared" si="17"/>
        <v>0</v>
      </c>
      <c r="L119" s="13">
        <f t="shared" si="18"/>
        <v>0</v>
      </c>
    </row>
    <row r="120" spans="2:12" x14ac:dyDescent="0.2">
      <c r="B120" s="23">
        <f t="shared" si="26"/>
        <v>73</v>
      </c>
      <c r="C120" s="24">
        <f t="shared" si="19"/>
        <v>0</v>
      </c>
      <c r="D120" s="24">
        <f t="shared" si="20"/>
        <v>0</v>
      </c>
      <c r="E120" s="24">
        <f t="shared" si="21"/>
        <v>0</v>
      </c>
      <c r="F120" s="55">
        <f t="shared" si="22"/>
        <v>0</v>
      </c>
      <c r="G120" s="55">
        <f t="shared" si="23"/>
        <v>0</v>
      </c>
      <c r="H120" s="55">
        <f t="shared" si="24"/>
        <v>0</v>
      </c>
      <c r="I120" s="55">
        <f t="shared" si="25"/>
        <v>0</v>
      </c>
      <c r="J120" s="26">
        <f t="shared" si="16"/>
        <v>0</v>
      </c>
      <c r="K120" s="26">
        <f t="shared" si="17"/>
        <v>0</v>
      </c>
      <c r="L120" s="13">
        <f t="shared" si="18"/>
        <v>0</v>
      </c>
    </row>
    <row r="121" spans="2:12" x14ac:dyDescent="0.2">
      <c r="B121" s="23">
        <f t="shared" si="26"/>
        <v>74</v>
      </c>
      <c r="C121" s="24">
        <f t="shared" si="19"/>
        <v>0</v>
      </c>
      <c r="D121" s="24">
        <f t="shared" si="20"/>
        <v>0</v>
      </c>
      <c r="E121" s="24">
        <f t="shared" si="21"/>
        <v>0</v>
      </c>
      <c r="F121" s="55">
        <f t="shared" si="22"/>
        <v>0</v>
      </c>
      <c r="G121" s="55">
        <f t="shared" si="23"/>
        <v>0</v>
      </c>
      <c r="H121" s="55">
        <f t="shared" si="24"/>
        <v>0</v>
      </c>
      <c r="I121" s="55">
        <f t="shared" si="25"/>
        <v>0</v>
      </c>
      <c r="J121" s="26">
        <f t="shared" si="16"/>
        <v>0</v>
      </c>
      <c r="K121" s="26">
        <f t="shared" si="17"/>
        <v>0</v>
      </c>
      <c r="L121" s="13">
        <f t="shared" si="18"/>
        <v>0</v>
      </c>
    </row>
    <row r="122" spans="2:12" x14ac:dyDescent="0.2">
      <c r="B122" s="23">
        <f t="shared" si="26"/>
        <v>75</v>
      </c>
      <c r="C122" s="24">
        <f t="shared" si="19"/>
        <v>0</v>
      </c>
      <c r="D122" s="24">
        <f t="shared" si="20"/>
        <v>0</v>
      </c>
      <c r="E122" s="24">
        <f t="shared" si="21"/>
        <v>0</v>
      </c>
      <c r="F122" s="55">
        <f t="shared" si="22"/>
        <v>0</v>
      </c>
      <c r="G122" s="55">
        <f t="shared" si="23"/>
        <v>0</v>
      </c>
      <c r="H122" s="55">
        <f t="shared" si="24"/>
        <v>0</v>
      </c>
      <c r="I122" s="55">
        <f t="shared" si="25"/>
        <v>0</v>
      </c>
      <c r="J122" s="26">
        <f t="shared" si="16"/>
        <v>0</v>
      </c>
      <c r="K122" s="26">
        <f t="shared" si="17"/>
        <v>0</v>
      </c>
      <c r="L122" s="13">
        <f t="shared" si="18"/>
        <v>0</v>
      </c>
    </row>
    <row r="123" spans="2:12" x14ac:dyDescent="0.2">
      <c r="B123" s="23">
        <f t="shared" si="26"/>
        <v>76</v>
      </c>
      <c r="C123" s="24">
        <f t="shared" si="19"/>
        <v>0</v>
      </c>
      <c r="D123" s="24">
        <f t="shared" si="20"/>
        <v>0</v>
      </c>
      <c r="E123" s="24">
        <f t="shared" si="21"/>
        <v>0</v>
      </c>
      <c r="F123" s="55">
        <f t="shared" si="22"/>
        <v>0</v>
      </c>
      <c r="G123" s="55">
        <f t="shared" si="23"/>
        <v>0</v>
      </c>
      <c r="H123" s="55">
        <f t="shared" si="24"/>
        <v>0</v>
      </c>
      <c r="I123" s="55">
        <f t="shared" si="25"/>
        <v>0</v>
      </c>
      <c r="J123" s="26">
        <f t="shared" si="16"/>
        <v>0</v>
      </c>
      <c r="K123" s="26">
        <f t="shared" si="17"/>
        <v>0</v>
      </c>
      <c r="L123" s="13">
        <f t="shared" si="18"/>
        <v>0</v>
      </c>
    </row>
    <row r="124" spans="2:12" x14ac:dyDescent="0.2">
      <c r="B124" s="23">
        <f t="shared" si="26"/>
        <v>77</v>
      </c>
      <c r="C124" s="24">
        <f t="shared" si="19"/>
        <v>0</v>
      </c>
      <c r="D124" s="24">
        <f t="shared" si="20"/>
        <v>0</v>
      </c>
      <c r="E124" s="24">
        <f t="shared" si="21"/>
        <v>0</v>
      </c>
      <c r="F124" s="55">
        <f t="shared" si="22"/>
        <v>0</v>
      </c>
      <c r="G124" s="55">
        <f t="shared" si="23"/>
        <v>0</v>
      </c>
      <c r="H124" s="55">
        <f t="shared" si="24"/>
        <v>0</v>
      </c>
      <c r="I124" s="55">
        <f t="shared" si="25"/>
        <v>0</v>
      </c>
      <c r="J124" s="26">
        <f t="shared" si="16"/>
        <v>0</v>
      </c>
      <c r="K124" s="26">
        <f t="shared" si="17"/>
        <v>0</v>
      </c>
      <c r="L124" s="13">
        <f t="shared" si="18"/>
        <v>0</v>
      </c>
    </row>
    <row r="125" spans="2:12" x14ac:dyDescent="0.2">
      <c r="B125" s="23">
        <f t="shared" si="26"/>
        <v>78</v>
      </c>
      <c r="C125" s="24">
        <f t="shared" si="19"/>
        <v>0</v>
      </c>
      <c r="D125" s="24">
        <f t="shared" si="20"/>
        <v>0</v>
      </c>
      <c r="E125" s="24">
        <f t="shared" si="21"/>
        <v>0</v>
      </c>
      <c r="F125" s="55">
        <f t="shared" si="22"/>
        <v>0</v>
      </c>
      <c r="G125" s="55">
        <f t="shared" si="23"/>
        <v>0</v>
      </c>
      <c r="H125" s="55">
        <f t="shared" si="24"/>
        <v>0</v>
      </c>
      <c r="I125" s="55">
        <f t="shared" si="25"/>
        <v>0</v>
      </c>
      <c r="J125" s="26">
        <f t="shared" si="16"/>
        <v>0</v>
      </c>
      <c r="K125" s="26">
        <f t="shared" si="17"/>
        <v>0</v>
      </c>
      <c r="L125" s="13">
        <f t="shared" si="18"/>
        <v>0</v>
      </c>
    </row>
    <row r="126" spans="2:12" x14ac:dyDescent="0.2">
      <c r="B126" s="23">
        <f t="shared" si="26"/>
        <v>79</v>
      </c>
      <c r="C126" s="24">
        <f t="shared" si="19"/>
        <v>0</v>
      </c>
      <c r="D126" s="24">
        <f t="shared" si="20"/>
        <v>0</v>
      </c>
      <c r="E126" s="24">
        <f t="shared" si="21"/>
        <v>0</v>
      </c>
      <c r="F126" s="55">
        <f t="shared" si="22"/>
        <v>0</v>
      </c>
      <c r="G126" s="55">
        <f t="shared" si="23"/>
        <v>0</v>
      </c>
      <c r="H126" s="55">
        <f t="shared" si="24"/>
        <v>0</v>
      </c>
      <c r="I126" s="55">
        <f t="shared" si="25"/>
        <v>0</v>
      </c>
      <c r="J126" s="26">
        <f t="shared" si="16"/>
        <v>0</v>
      </c>
      <c r="K126" s="26">
        <f t="shared" si="17"/>
        <v>0</v>
      </c>
      <c r="L126" s="13">
        <f t="shared" si="18"/>
        <v>0</v>
      </c>
    </row>
    <row r="127" spans="2:12" x14ac:dyDescent="0.2">
      <c r="B127" s="23">
        <f t="shared" si="26"/>
        <v>80</v>
      </c>
      <c r="C127" s="24">
        <f t="shared" si="19"/>
        <v>0</v>
      </c>
      <c r="D127" s="24">
        <f t="shared" si="20"/>
        <v>0</v>
      </c>
      <c r="E127" s="24">
        <f t="shared" si="21"/>
        <v>0</v>
      </c>
      <c r="F127" s="55">
        <f t="shared" si="22"/>
        <v>0</v>
      </c>
      <c r="G127" s="55">
        <f t="shared" si="23"/>
        <v>0</v>
      </c>
      <c r="H127" s="55">
        <f t="shared" si="24"/>
        <v>0</v>
      </c>
      <c r="I127" s="55">
        <f t="shared" si="25"/>
        <v>0</v>
      </c>
      <c r="J127" s="26">
        <f t="shared" si="16"/>
        <v>0</v>
      </c>
      <c r="K127" s="26">
        <f t="shared" si="17"/>
        <v>0</v>
      </c>
      <c r="L127" s="13">
        <f t="shared" si="18"/>
        <v>0</v>
      </c>
    </row>
    <row r="128" spans="2:12" x14ac:dyDescent="0.2">
      <c r="B128" s="23">
        <f t="shared" si="26"/>
        <v>81</v>
      </c>
      <c r="C128" s="24">
        <f t="shared" si="19"/>
        <v>0</v>
      </c>
      <c r="D128" s="24">
        <f t="shared" si="20"/>
        <v>0</v>
      </c>
      <c r="E128" s="24">
        <f t="shared" si="21"/>
        <v>0</v>
      </c>
      <c r="F128" s="55">
        <f t="shared" si="22"/>
        <v>0</v>
      </c>
      <c r="G128" s="55">
        <f t="shared" si="23"/>
        <v>0</v>
      </c>
      <c r="H128" s="55">
        <f t="shared" si="24"/>
        <v>0</v>
      </c>
      <c r="I128" s="55">
        <f t="shared" si="25"/>
        <v>0</v>
      </c>
      <c r="J128" s="26">
        <f t="shared" si="16"/>
        <v>0</v>
      </c>
      <c r="K128" s="26">
        <f t="shared" si="17"/>
        <v>0</v>
      </c>
      <c r="L128" s="13">
        <f t="shared" si="18"/>
        <v>0</v>
      </c>
    </row>
    <row r="129" spans="2:12" x14ac:dyDescent="0.2">
      <c r="B129" s="23">
        <f t="shared" si="26"/>
        <v>82</v>
      </c>
      <c r="C129" s="24">
        <f t="shared" si="19"/>
        <v>0</v>
      </c>
      <c r="D129" s="24">
        <f t="shared" si="20"/>
        <v>0</v>
      </c>
      <c r="E129" s="24">
        <f t="shared" si="21"/>
        <v>0</v>
      </c>
      <c r="F129" s="55">
        <f t="shared" si="22"/>
        <v>0</v>
      </c>
      <c r="G129" s="55">
        <f t="shared" si="23"/>
        <v>0</v>
      </c>
      <c r="H129" s="55">
        <f t="shared" si="24"/>
        <v>0</v>
      </c>
      <c r="I129" s="55">
        <f t="shared" si="25"/>
        <v>0</v>
      </c>
      <c r="J129" s="26">
        <f t="shared" si="16"/>
        <v>0</v>
      </c>
      <c r="K129" s="26">
        <f t="shared" si="17"/>
        <v>0</v>
      </c>
      <c r="L129" s="13">
        <f t="shared" si="18"/>
        <v>0</v>
      </c>
    </row>
    <row r="130" spans="2:12" x14ac:dyDescent="0.2">
      <c r="B130" s="23">
        <f t="shared" si="26"/>
        <v>83</v>
      </c>
      <c r="C130" s="24">
        <f t="shared" si="19"/>
        <v>0</v>
      </c>
      <c r="D130" s="24">
        <f t="shared" si="20"/>
        <v>0</v>
      </c>
      <c r="E130" s="24">
        <f t="shared" si="21"/>
        <v>0</v>
      </c>
      <c r="F130" s="55">
        <f t="shared" si="22"/>
        <v>0</v>
      </c>
      <c r="G130" s="55">
        <f t="shared" si="23"/>
        <v>0</v>
      </c>
      <c r="H130" s="55">
        <f t="shared" si="24"/>
        <v>0</v>
      </c>
      <c r="I130" s="55">
        <f t="shared" si="25"/>
        <v>0</v>
      </c>
      <c r="J130" s="26">
        <f t="shared" si="16"/>
        <v>0</v>
      </c>
      <c r="K130" s="26">
        <f t="shared" si="17"/>
        <v>0</v>
      </c>
      <c r="L130" s="13">
        <f t="shared" si="18"/>
        <v>0</v>
      </c>
    </row>
    <row r="131" spans="2:12" x14ac:dyDescent="0.2">
      <c r="B131" s="23">
        <f t="shared" si="26"/>
        <v>84</v>
      </c>
      <c r="C131" s="24">
        <f t="shared" si="19"/>
        <v>0</v>
      </c>
      <c r="D131" s="24">
        <f t="shared" si="20"/>
        <v>0</v>
      </c>
      <c r="E131" s="24">
        <f t="shared" si="21"/>
        <v>0</v>
      </c>
      <c r="F131" s="55">
        <f t="shared" si="22"/>
        <v>0</v>
      </c>
      <c r="G131" s="55">
        <f t="shared" si="23"/>
        <v>0</v>
      </c>
      <c r="H131" s="55">
        <f t="shared" si="24"/>
        <v>0</v>
      </c>
      <c r="I131" s="55">
        <f t="shared" si="25"/>
        <v>0</v>
      </c>
      <c r="J131" s="26">
        <f t="shared" si="16"/>
        <v>0</v>
      </c>
      <c r="K131" s="26">
        <f t="shared" si="17"/>
        <v>0</v>
      </c>
      <c r="L131" s="13">
        <f t="shared" si="18"/>
        <v>0</v>
      </c>
    </row>
    <row r="132" spans="2:12" x14ac:dyDescent="0.2">
      <c r="B132" s="23">
        <f t="shared" si="26"/>
        <v>85</v>
      </c>
      <c r="C132" s="24">
        <f t="shared" si="19"/>
        <v>0</v>
      </c>
      <c r="D132" s="24">
        <f t="shared" si="20"/>
        <v>0</v>
      </c>
      <c r="E132" s="24">
        <f t="shared" si="21"/>
        <v>0</v>
      </c>
      <c r="F132" s="55">
        <f t="shared" si="22"/>
        <v>0</v>
      </c>
      <c r="G132" s="55">
        <f t="shared" si="23"/>
        <v>0</v>
      </c>
      <c r="H132" s="55">
        <f t="shared" si="24"/>
        <v>0</v>
      </c>
      <c r="I132" s="55">
        <f t="shared" si="25"/>
        <v>0</v>
      </c>
      <c r="J132" s="26">
        <f t="shared" si="16"/>
        <v>0</v>
      </c>
      <c r="K132" s="26">
        <f t="shared" ref="K132:K147" si="27">-C132</f>
        <v>0</v>
      </c>
      <c r="L132" s="13">
        <f t="shared" si="18"/>
        <v>0</v>
      </c>
    </row>
    <row r="133" spans="2:12" x14ac:dyDescent="0.2">
      <c r="B133" s="23">
        <f t="shared" si="26"/>
        <v>86</v>
      </c>
      <c r="C133" s="24">
        <f t="shared" si="19"/>
        <v>0</v>
      </c>
      <c r="D133" s="24">
        <f t="shared" si="20"/>
        <v>0</v>
      </c>
      <c r="E133" s="24">
        <f t="shared" si="21"/>
        <v>0</v>
      </c>
      <c r="F133" s="55">
        <f t="shared" si="22"/>
        <v>0</v>
      </c>
      <c r="G133" s="55">
        <f t="shared" si="23"/>
        <v>0</v>
      </c>
      <c r="H133" s="55">
        <f t="shared" si="24"/>
        <v>0</v>
      </c>
      <c r="I133" s="55">
        <f t="shared" si="25"/>
        <v>0</v>
      </c>
      <c r="J133" s="26">
        <f t="shared" si="16"/>
        <v>0</v>
      </c>
      <c r="K133" s="26">
        <f t="shared" si="27"/>
        <v>0</v>
      </c>
      <c r="L133" s="13">
        <f t="shared" si="18"/>
        <v>0</v>
      </c>
    </row>
    <row r="134" spans="2:12" x14ac:dyDescent="0.2">
      <c r="B134" s="23">
        <f t="shared" si="26"/>
        <v>87</v>
      </c>
      <c r="C134" s="24">
        <f t="shared" si="19"/>
        <v>0</v>
      </c>
      <c r="D134" s="24">
        <f t="shared" si="20"/>
        <v>0</v>
      </c>
      <c r="E134" s="24">
        <f t="shared" si="21"/>
        <v>0</v>
      </c>
      <c r="F134" s="55">
        <f t="shared" si="22"/>
        <v>0</v>
      </c>
      <c r="G134" s="55">
        <f t="shared" si="23"/>
        <v>0</v>
      </c>
      <c r="H134" s="55">
        <f t="shared" si="24"/>
        <v>0</v>
      </c>
      <c r="I134" s="55">
        <f t="shared" si="25"/>
        <v>0</v>
      </c>
      <c r="J134" s="26">
        <f t="shared" si="16"/>
        <v>0</v>
      </c>
      <c r="K134" s="26">
        <f t="shared" si="27"/>
        <v>0</v>
      </c>
      <c r="L134" s="13">
        <f t="shared" si="18"/>
        <v>0</v>
      </c>
    </row>
    <row r="135" spans="2:12" x14ac:dyDescent="0.2">
      <c r="B135" s="23">
        <f t="shared" si="26"/>
        <v>88</v>
      </c>
      <c r="C135" s="24">
        <f t="shared" si="19"/>
        <v>0</v>
      </c>
      <c r="D135" s="24">
        <f t="shared" si="20"/>
        <v>0</v>
      </c>
      <c r="E135" s="24">
        <f t="shared" si="21"/>
        <v>0</v>
      </c>
      <c r="F135" s="55">
        <f t="shared" si="22"/>
        <v>0</v>
      </c>
      <c r="G135" s="55">
        <f t="shared" si="23"/>
        <v>0</v>
      </c>
      <c r="H135" s="55">
        <f t="shared" si="24"/>
        <v>0</v>
      </c>
      <c r="I135" s="55">
        <f t="shared" si="25"/>
        <v>0</v>
      </c>
      <c r="J135" s="26">
        <f t="shared" si="16"/>
        <v>0</v>
      </c>
      <c r="K135" s="26">
        <f t="shared" si="27"/>
        <v>0</v>
      </c>
      <c r="L135" s="13">
        <f t="shared" si="18"/>
        <v>0</v>
      </c>
    </row>
    <row r="136" spans="2:12" x14ac:dyDescent="0.2">
      <c r="B136" s="23">
        <f t="shared" si="26"/>
        <v>89</v>
      </c>
      <c r="C136" s="24">
        <f t="shared" si="19"/>
        <v>0</v>
      </c>
      <c r="D136" s="24">
        <f t="shared" si="20"/>
        <v>0</v>
      </c>
      <c r="E136" s="24">
        <f t="shared" si="21"/>
        <v>0</v>
      </c>
      <c r="F136" s="55">
        <f t="shared" si="22"/>
        <v>0</v>
      </c>
      <c r="G136" s="55">
        <f t="shared" si="23"/>
        <v>0</v>
      </c>
      <c r="H136" s="55">
        <f t="shared" si="24"/>
        <v>0</v>
      </c>
      <c r="I136" s="55">
        <f t="shared" si="25"/>
        <v>0</v>
      </c>
      <c r="J136" s="26">
        <f t="shared" si="16"/>
        <v>0</v>
      </c>
      <c r="K136" s="26">
        <f t="shared" si="27"/>
        <v>0</v>
      </c>
      <c r="L136" s="13">
        <f t="shared" si="18"/>
        <v>0</v>
      </c>
    </row>
    <row r="137" spans="2:12" x14ac:dyDescent="0.2">
      <c r="B137" s="23">
        <f t="shared" si="26"/>
        <v>90</v>
      </c>
      <c r="C137" s="24">
        <f t="shared" si="19"/>
        <v>0</v>
      </c>
      <c r="D137" s="24">
        <f t="shared" si="20"/>
        <v>0</v>
      </c>
      <c r="E137" s="24">
        <f t="shared" si="21"/>
        <v>0</v>
      </c>
      <c r="F137" s="55">
        <f t="shared" si="22"/>
        <v>0</v>
      </c>
      <c r="G137" s="55">
        <f t="shared" si="23"/>
        <v>0</v>
      </c>
      <c r="H137" s="55">
        <f t="shared" si="24"/>
        <v>0</v>
      </c>
      <c r="I137" s="55">
        <f t="shared" si="25"/>
        <v>0</v>
      </c>
      <c r="J137" s="26">
        <f t="shared" si="16"/>
        <v>0</v>
      </c>
      <c r="K137" s="26">
        <f t="shared" si="27"/>
        <v>0</v>
      </c>
      <c r="L137" s="13">
        <f t="shared" si="18"/>
        <v>0</v>
      </c>
    </row>
    <row r="138" spans="2:12" x14ac:dyDescent="0.2">
      <c r="B138" s="23">
        <f t="shared" si="26"/>
        <v>91</v>
      </c>
      <c r="C138" s="24">
        <f t="shared" si="19"/>
        <v>0</v>
      </c>
      <c r="D138" s="24">
        <f t="shared" si="20"/>
        <v>0</v>
      </c>
      <c r="E138" s="24">
        <f t="shared" si="21"/>
        <v>0</v>
      </c>
      <c r="F138" s="55">
        <f t="shared" si="22"/>
        <v>0</v>
      </c>
      <c r="G138" s="55">
        <f t="shared" si="23"/>
        <v>0</v>
      </c>
      <c r="H138" s="55">
        <f t="shared" si="24"/>
        <v>0</v>
      </c>
      <c r="I138" s="55">
        <f t="shared" si="25"/>
        <v>0</v>
      </c>
      <c r="J138" s="26">
        <f t="shared" si="16"/>
        <v>0</v>
      </c>
      <c r="K138" s="26">
        <f t="shared" si="27"/>
        <v>0</v>
      </c>
      <c r="L138" s="13">
        <f t="shared" si="18"/>
        <v>0</v>
      </c>
    </row>
    <row r="139" spans="2:12" x14ac:dyDescent="0.2">
      <c r="B139" s="23">
        <f t="shared" si="26"/>
        <v>92</v>
      </c>
      <c r="C139" s="24">
        <f t="shared" si="19"/>
        <v>0</v>
      </c>
      <c r="D139" s="24">
        <f t="shared" si="20"/>
        <v>0</v>
      </c>
      <c r="E139" s="24">
        <f t="shared" si="21"/>
        <v>0</v>
      </c>
      <c r="F139" s="55">
        <f t="shared" si="22"/>
        <v>0</v>
      </c>
      <c r="G139" s="55">
        <f t="shared" si="23"/>
        <v>0</v>
      </c>
      <c r="H139" s="55">
        <f t="shared" si="24"/>
        <v>0</v>
      </c>
      <c r="I139" s="55">
        <f t="shared" si="25"/>
        <v>0</v>
      </c>
      <c r="J139" s="26">
        <f t="shared" si="16"/>
        <v>0</v>
      </c>
      <c r="K139" s="26">
        <f t="shared" si="27"/>
        <v>0</v>
      </c>
      <c r="L139" s="13">
        <f t="shared" si="18"/>
        <v>0</v>
      </c>
    </row>
    <row r="140" spans="2:12" x14ac:dyDescent="0.2">
      <c r="B140" s="23">
        <f t="shared" si="26"/>
        <v>93</v>
      </c>
      <c r="C140" s="24">
        <f t="shared" si="19"/>
        <v>0</v>
      </c>
      <c r="D140" s="24">
        <f t="shared" si="20"/>
        <v>0</v>
      </c>
      <c r="E140" s="24">
        <f t="shared" si="21"/>
        <v>0</v>
      </c>
      <c r="F140" s="55">
        <f t="shared" si="22"/>
        <v>0</v>
      </c>
      <c r="G140" s="55">
        <f t="shared" si="23"/>
        <v>0</v>
      </c>
      <c r="H140" s="55">
        <f t="shared" si="24"/>
        <v>0</v>
      </c>
      <c r="I140" s="55">
        <f t="shared" si="25"/>
        <v>0</v>
      </c>
      <c r="J140" s="26">
        <f t="shared" si="16"/>
        <v>0</v>
      </c>
      <c r="K140" s="26">
        <f t="shared" si="27"/>
        <v>0</v>
      </c>
      <c r="L140" s="13">
        <f t="shared" si="18"/>
        <v>0</v>
      </c>
    </row>
    <row r="141" spans="2:12" x14ac:dyDescent="0.2">
      <c r="B141" s="23">
        <f t="shared" si="26"/>
        <v>94</v>
      </c>
      <c r="C141" s="24">
        <f t="shared" si="19"/>
        <v>0</v>
      </c>
      <c r="D141" s="24">
        <f t="shared" si="20"/>
        <v>0</v>
      </c>
      <c r="E141" s="24">
        <f t="shared" si="21"/>
        <v>0</v>
      </c>
      <c r="F141" s="55">
        <f t="shared" si="22"/>
        <v>0</v>
      </c>
      <c r="G141" s="55">
        <f t="shared" si="23"/>
        <v>0</v>
      </c>
      <c r="H141" s="55">
        <f t="shared" si="24"/>
        <v>0</v>
      </c>
      <c r="I141" s="55">
        <f t="shared" si="25"/>
        <v>0</v>
      </c>
      <c r="J141" s="26">
        <f t="shared" si="16"/>
        <v>0</v>
      </c>
      <c r="K141" s="26">
        <f t="shared" si="27"/>
        <v>0</v>
      </c>
      <c r="L141" s="13">
        <f t="shared" si="18"/>
        <v>0</v>
      </c>
    </row>
    <row r="142" spans="2:12" x14ac:dyDescent="0.2">
      <c r="B142" s="23">
        <f t="shared" si="26"/>
        <v>95</v>
      </c>
      <c r="C142" s="24">
        <f t="shared" si="19"/>
        <v>0</v>
      </c>
      <c r="D142" s="24">
        <f t="shared" si="20"/>
        <v>0</v>
      </c>
      <c r="E142" s="24">
        <f t="shared" si="21"/>
        <v>0</v>
      </c>
      <c r="F142" s="55">
        <f t="shared" si="22"/>
        <v>0</v>
      </c>
      <c r="G142" s="55">
        <f t="shared" si="23"/>
        <v>0</v>
      </c>
      <c r="H142" s="55">
        <f t="shared" si="24"/>
        <v>0</v>
      </c>
      <c r="I142" s="55">
        <f t="shared" si="25"/>
        <v>0</v>
      </c>
      <c r="J142" s="26">
        <f t="shared" si="16"/>
        <v>0</v>
      </c>
      <c r="K142" s="26">
        <f t="shared" si="27"/>
        <v>0</v>
      </c>
      <c r="L142" s="13">
        <f t="shared" si="18"/>
        <v>0</v>
      </c>
    </row>
    <row r="143" spans="2:12" x14ac:dyDescent="0.2">
      <c r="B143" s="23">
        <f t="shared" si="26"/>
        <v>96</v>
      </c>
      <c r="C143" s="24">
        <f t="shared" si="19"/>
        <v>0</v>
      </c>
      <c r="D143" s="24">
        <f t="shared" si="20"/>
        <v>0</v>
      </c>
      <c r="E143" s="24">
        <f t="shared" si="21"/>
        <v>0</v>
      </c>
      <c r="F143" s="55">
        <f t="shared" si="22"/>
        <v>0</v>
      </c>
      <c r="G143" s="55">
        <f t="shared" si="23"/>
        <v>0</v>
      </c>
      <c r="H143" s="55">
        <f t="shared" si="24"/>
        <v>0</v>
      </c>
      <c r="I143" s="55">
        <f t="shared" si="25"/>
        <v>0</v>
      </c>
      <c r="J143" s="26">
        <f t="shared" si="16"/>
        <v>0</v>
      </c>
      <c r="K143" s="26">
        <f t="shared" si="27"/>
        <v>0</v>
      </c>
      <c r="L143" s="13">
        <f t="shared" si="18"/>
        <v>0</v>
      </c>
    </row>
    <row r="144" spans="2:12" x14ac:dyDescent="0.2">
      <c r="B144" s="23">
        <f t="shared" si="26"/>
        <v>97</v>
      </c>
      <c r="C144" s="24">
        <f t="shared" si="19"/>
        <v>0</v>
      </c>
      <c r="D144" s="24">
        <f t="shared" si="20"/>
        <v>0</v>
      </c>
      <c r="E144" s="24">
        <f t="shared" si="21"/>
        <v>0</v>
      </c>
      <c r="F144" s="55">
        <f t="shared" si="22"/>
        <v>0</v>
      </c>
      <c r="G144" s="55">
        <f t="shared" si="23"/>
        <v>0</v>
      </c>
      <c r="H144" s="55">
        <f t="shared" si="24"/>
        <v>0</v>
      </c>
      <c r="I144" s="55">
        <f t="shared" si="25"/>
        <v>0</v>
      </c>
      <c r="J144" s="26">
        <f t="shared" si="16"/>
        <v>0</v>
      </c>
      <c r="K144" s="26">
        <f t="shared" si="27"/>
        <v>0</v>
      </c>
      <c r="L144" s="13">
        <f t="shared" si="18"/>
        <v>0</v>
      </c>
    </row>
    <row r="145" spans="2:12" x14ac:dyDescent="0.2">
      <c r="B145" s="23">
        <f t="shared" si="26"/>
        <v>98</v>
      </c>
      <c r="C145" s="24">
        <f t="shared" si="19"/>
        <v>0</v>
      </c>
      <c r="D145" s="24">
        <f t="shared" si="20"/>
        <v>0</v>
      </c>
      <c r="E145" s="24">
        <f t="shared" si="21"/>
        <v>0</v>
      </c>
      <c r="F145" s="55">
        <f t="shared" si="22"/>
        <v>0</v>
      </c>
      <c r="G145" s="55">
        <f t="shared" si="23"/>
        <v>0</v>
      </c>
      <c r="H145" s="55">
        <f t="shared" si="24"/>
        <v>0</v>
      </c>
      <c r="I145" s="55">
        <f t="shared" si="25"/>
        <v>0</v>
      </c>
      <c r="J145" s="26">
        <f t="shared" si="16"/>
        <v>0</v>
      </c>
      <c r="K145" s="26">
        <f t="shared" si="27"/>
        <v>0</v>
      </c>
      <c r="L145" s="13">
        <f t="shared" si="18"/>
        <v>0</v>
      </c>
    </row>
    <row r="146" spans="2:12" x14ac:dyDescent="0.2">
      <c r="B146" s="23">
        <f t="shared" si="26"/>
        <v>99</v>
      </c>
      <c r="C146" s="24">
        <f t="shared" si="19"/>
        <v>0</v>
      </c>
      <c r="D146" s="24">
        <f t="shared" si="20"/>
        <v>0</v>
      </c>
      <c r="E146" s="24">
        <f t="shared" si="21"/>
        <v>0</v>
      </c>
      <c r="F146" s="55">
        <f t="shared" si="22"/>
        <v>0</v>
      </c>
      <c r="G146" s="55">
        <f t="shared" si="23"/>
        <v>0</v>
      </c>
      <c r="H146" s="55">
        <f t="shared" si="24"/>
        <v>0</v>
      </c>
      <c r="I146" s="55">
        <f t="shared" si="25"/>
        <v>0</v>
      </c>
      <c r="J146" s="26">
        <f t="shared" si="16"/>
        <v>0</v>
      </c>
      <c r="K146" s="26">
        <f t="shared" si="27"/>
        <v>0</v>
      </c>
      <c r="L146" s="13">
        <f t="shared" si="18"/>
        <v>0</v>
      </c>
    </row>
    <row r="147" spans="2:12" x14ac:dyDescent="0.2">
      <c r="B147" s="23">
        <f t="shared" si="26"/>
        <v>100</v>
      </c>
      <c r="C147" s="24">
        <f t="shared" si="19"/>
        <v>0</v>
      </c>
      <c r="D147" s="24">
        <f t="shared" si="20"/>
        <v>0</v>
      </c>
      <c r="E147" s="24">
        <f t="shared" si="21"/>
        <v>0</v>
      </c>
      <c r="F147" s="55">
        <f t="shared" si="22"/>
        <v>0</v>
      </c>
      <c r="G147" s="55">
        <f t="shared" si="23"/>
        <v>0</v>
      </c>
      <c r="H147" s="55">
        <f t="shared" si="24"/>
        <v>0</v>
      </c>
      <c r="I147" s="55">
        <f t="shared" si="25"/>
        <v>0</v>
      </c>
      <c r="J147" s="26">
        <f t="shared" si="16"/>
        <v>0</v>
      </c>
      <c r="K147" s="26">
        <f t="shared" si="27"/>
        <v>0</v>
      </c>
      <c r="L147" s="13">
        <f t="shared" si="18"/>
        <v>0</v>
      </c>
    </row>
  </sheetData>
  <phoneticPr fontId="17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1. CALCULATORS--&gt;</vt:lpstr>
      <vt:lpstr>1.2 Borrower Repayment - DEF</vt:lpstr>
      <vt:lpstr>1.3 Borrower Repayment - IO</vt:lpstr>
      <vt:lpstr>1.4 Borrower Repayment - NONDEF</vt:lpstr>
      <vt:lpstr>1.5 OUTCOMES LOAN THINKFUL</vt:lpstr>
      <vt:lpstr>'1.5 OUTCOMES LOAN THINKFUL'!DEF36Balance_Owed</vt:lpstr>
      <vt:lpstr>DEF36Balance_Owed</vt:lpstr>
      <vt:lpstr>'1.5 OUTCOMES LOAN THINKFUL'!DEF36Payments</vt:lpstr>
      <vt:lpstr>DEF36Payments</vt:lpstr>
      <vt:lpstr>'1.5 OUTCOMES LOAN THINKFUL'!DEF36Principal_Owed</vt:lpstr>
      <vt:lpstr>DEF36Principal_Owed</vt:lpstr>
      <vt:lpstr>'1.5 OUTCOMES LOAN THINKFUL'!DEF36Principal_Payments</vt:lpstr>
      <vt:lpstr>DEF36Principal_Payments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</dc:creator>
  <cp:lastModifiedBy>Joanna Widmier</cp:lastModifiedBy>
  <dcterms:created xsi:type="dcterms:W3CDTF">2015-07-14T20:11:38Z</dcterms:created>
  <dcterms:modified xsi:type="dcterms:W3CDTF">2021-04-05T14:27:41Z</dcterms:modified>
</cp:coreProperties>
</file>