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jo\Downloads\"/>
    </mc:Choice>
  </mc:AlternateContent>
  <xr:revisionPtr revIDLastSave="0" documentId="13_ncr:1_{E1BBFFF9-C835-4EAD-B6FE-65D3F3CBFE8F}" xr6:coauthVersionLast="47" xr6:coauthVersionMax="47" xr10:uidLastSave="{00000000-0000-0000-0000-000000000000}"/>
  <bookViews>
    <workbookView xWindow="-120" yWindow="-120" windowWidth="38640" windowHeight="21240" xr2:uid="{6F2E487F-F354-461D-A5DC-D626623EF5CC}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0">Sheet1!$A:$F,Sheet1!$1:$1</definedName>
    <definedName name="QB_COLUMN_29" localSheetId="0" hidden="1">Sheet1!$G$1</definedName>
    <definedName name="QB_DATA_0" localSheetId="0" hidden="1">Sheet1!$4:$4,Sheet1!$5:$5,Sheet1!$7:$7,Sheet1!$8:$8,Sheet1!$9:$9,Sheet1!$12:$12,Sheet1!$13:$13,Sheet1!$15:$15,Sheet1!$16:$16,Sheet1!$17:$17,Sheet1!$18:$18,Sheet1!$19:$19,Sheet1!$20:$20,Sheet1!$23:$23,Sheet1!$27:$27,Sheet1!$28:$28</definedName>
    <definedName name="QB_DATA_1" localSheetId="0" hidden="1">Sheet1!$29:$29,Sheet1!$30:$30,Sheet1!$31:$31,Sheet1!$32:$32,Sheet1!$33:$33,Sheet1!$34:$34,Sheet1!$35:$35,Sheet1!$36:$36,Sheet1!$37:$37,Sheet1!$38:$38,Sheet1!$39:$39,Sheet1!$40:$40,Sheet1!$41:$41,Sheet1!$42:$42,Sheet1!$44:$44,Sheet1!$45:$45</definedName>
    <definedName name="QB_DATA_2" localSheetId="0" hidden="1">Sheet1!$46:$46,Sheet1!$47:$47,Sheet1!$49:$49,Sheet1!$50:$50,Sheet1!$51:$51,Sheet1!$52:$52,Sheet1!$53:$53,Sheet1!$54:$54,Sheet1!$55:$55,Sheet1!$57:$57,Sheet1!$58:$58,Sheet1!$59:$59,Sheet1!$60:$60,Sheet1!$62:$62,Sheet1!$63:$63,Sheet1!$64:$64</definedName>
    <definedName name="QB_DATA_3" localSheetId="0" hidden="1">Sheet1!$65:$65,Sheet1!$66:$66,Sheet1!$67:$67,Sheet1!$68:$68,Sheet1!$69:$69,Sheet1!$70:$70,Sheet1!$71:$71,Sheet1!$72:$72,Sheet1!$73:$73,Sheet1!$74:$74,Sheet1!$75:$75,Sheet1!$76:$76,Sheet1!$77:$77,Sheet1!$78:$78</definedName>
    <definedName name="QB_FORMULA_0" localSheetId="0" hidden="1">Sheet1!$G$10,Sheet1!$G$14,Sheet1!$G$21,Sheet1!$G$24,Sheet1!$G$25,Sheet1!$G$48,Sheet1!$G$61,Sheet1!$G$79,Sheet1!$G$80,Sheet1!$G$81</definedName>
    <definedName name="QB_ROW_128240" localSheetId="0" hidden="1">Sheet1!$E$34</definedName>
    <definedName name="QB_ROW_149250" localSheetId="0" hidden="1">Sheet1!$F$7</definedName>
    <definedName name="QB_ROW_159250" localSheetId="0" hidden="1">Sheet1!$F$45</definedName>
    <definedName name="QB_ROW_173240" localSheetId="0" hidden="1">Sheet1!$E$19</definedName>
    <definedName name="QB_ROW_175240" localSheetId="0" hidden="1">Sheet1!$E$20</definedName>
    <definedName name="QB_ROW_176250" localSheetId="0" hidden="1">Sheet1!$F$44</definedName>
    <definedName name="QB_ROW_18301" localSheetId="0" hidden="1">Sheet1!$A$81</definedName>
    <definedName name="QB_ROW_184240" localSheetId="0" hidden="1">Sheet1!$E$15</definedName>
    <definedName name="QB_ROW_19011" localSheetId="0" hidden="1">Sheet1!$B$2</definedName>
    <definedName name="QB_ROW_19311" localSheetId="0" hidden="1">Sheet1!$B$80</definedName>
    <definedName name="QB_ROW_20031" localSheetId="0" hidden="1">Sheet1!$D$3</definedName>
    <definedName name="QB_ROW_20331" localSheetId="0" hidden="1">Sheet1!$D$21</definedName>
    <definedName name="QB_ROW_21031" localSheetId="0" hidden="1">Sheet1!$D$26</definedName>
    <definedName name="QB_ROW_21331" localSheetId="0" hidden="1">Sheet1!$D$79</definedName>
    <definedName name="QB_ROW_237240" localSheetId="0" hidden="1">Sheet1!$E$69</definedName>
    <definedName name="QB_ROW_238240" localSheetId="0" hidden="1">Sheet1!$E$35</definedName>
    <definedName name="QB_ROW_336240" localSheetId="0" hidden="1">Sheet1!$E$17</definedName>
    <definedName name="QB_ROW_428250" localSheetId="0" hidden="1">Sheet1!$F$12</definedName>
    <definedName name="QB_ROW_432250" localSheetId="0" hidden="1">Sheet1!$F$8</definedName>
    <definedName name="QB_ROW_437240" localSheetId="0" hidden="1">Sheet1!$E$53</definedName>
    <definedName name="QB_ROW_471250" localSheetId="0" hidden="1">Sheet1!$F$9</definedName>
    <definedName name="QB_ROW_517240" localSheetId="0" hidden="1">Sheet1!$E$16</definedName>
    <definedName name="QB_ROW_518240" localSheetId="0" hidden="1">Sheet1!$E$38</definedName>
    <definedName name="QB_ROW_519240" localSheetId="0" hidden="1">Sheet1!$E$72</definedName>
    <definedName name="QB_ROW_520240" localSheetId="0" hidden="1">Sheet1!$E$32</definedName>
    <definedName name="QB_ROW_521240" localSheetId="0" hidden="1">Sheet1!$E$29</definedName>
    <definedName name="QB_ROW_522250" localSheetId="0" hidden="1">Sheet1!$F$57</definedName>
    <definedName name="QB_ROW_523240" localSheetId="0" hidden="1">Sheet1!$E$36</definedName>
    <definedName name="QB_ROW_524240" localSheetId="0" hidden="1">Sheet1!$E$74</definedName>
    <definedName name="QB_ROW_525250" localSheetId="0" hidden="1">Sheet1!$F$59</definedName>
    <definedName name="QB_ROW_526240" localSheetId="0" hidden="1">Sheet1!$E$71</definedName>
    <definedName name="QB_ROW_527240" localSheetId="0" hidden="1">Sheet1!$E$30</definedName>
    <definedName name="QB_ROW_528240" localSheetId="0" hidden="1">Sheet1!$E$65</definedName>
    <definedName name="QB_ROW_529240" localSheetId="0" hidden="1">Sheet1!$E$63</definedName>
    <definedName name="QB_ROW_530240" localSheetId="0" hidden="1">Sheet1!$E$41</definedName>
    <definedName name="QB_ROW_531250" localSheetId="0" hidden="1">Sheet1!$F$46</definedName>
    <definedName name="QB_ROW_532240" localSheetId="0" hidden="1">Sheet1!$E$39</definedName>
    <definedName name="QB_ROW_533240" localSheetId="0" hidden="1">Sheet1!$E$77</definedName>
    <definedName name="QB_ROW_534240" localSheetId="0" hidden="1">Sheet1!$E$51</definedName>
    <definedName name="QB_ROW_535240" localSheetId="0" hidden="1">Sheet1!$E$28</definedName>
    <definedName name="QB_ROW_536240" localSheetId="0" hidden="1">Sheet1!$E$62</definedName>
    <definedName name="QB_ROW_537240" localSheetId="0" hidden="1">Sheet1!$E$50</definedName>
    <definedName name="QB_ROW_539240" localSheetId="0" hidden="1">Sheet1!$E$52</definedName>
    <definedName name="QB_ROW_540240" localSheetId="0" hidden="1">Sheet1!$E$78</definedName>
    <definedName name="QB_ROW_541240" localSheetId="0" hidden="1">Sheet1!$E$33</definedName>
    <definedName name="QB_ROW_542250" localSheetId="0" hidden="1">Sheet1!$F$47</definedName>
    <definedName name="QB_ROW_543250" localSheetId="0" hidden="1">Sheet1!$F$60</definedName>
    <definedName name="QB_ROW_544240" localSheetId="0" hidden="1">Sheet1!$E$4</definedName>
    <definedName name="QB_ROW_545240" localSheetId="0" hidden="1">Sheet1!$E$40</definedName>
    <definedName name="QB_ROW_546240" localSheetId="0" hidden="1">Sheet1!$E$67</definedName>
    <definedName name="QB_ROW_547250" localSheetId="0" hidden="1">Sheet1!$F$58</definedName>
    <definedName name="QB_ROW_548240" localSheetId="0" hidden="1">Sheet1!$E$68</definedName>
    <definedName name="QB_ROW_550240" localSheetId="0" hidden="1">Sheet1!$E$31</definedName>
    <definedName name="QB_ROW_551240" localSheetId="0" hidden="1">Sheet1!$E$27</definedName>
    <definedName name="QB_ROW_552240" localSheetId="0" hidden="1">Sheet1!$E$75</definedName>
    <definedName name="QB_ROW_553240" localSheetId="0" hidden="1">Sheet1!$E$70</definedName>
    <definedName name="QB_ROW_554240" localSheetId="0" hidden="1">Sheet1!$E$55</definedName>
    <definedName name="QB_ROW_566240" localSheetId="0" hidden="1">Sheet1!$E$66</definedName>
    <definedName name="QB_ROW_567040" localSheetId="0" hidden="1">Sheet1!$E$43</definedName>
    <definedName name="QB_ROW_567340" localSheetId="0" hidden="1">Sheet1!$E$48</definedName>
    <definedName name="QB_ROW_568040" localSheetId="0" hidden="1">Sheet1!$E$56</definedName>
    <definedName name="QB_ROW_568340" localSheetId="0" hidden="1">Sheet1!$E$61</definedName>
    <definedName name="QB_ROW_569240" localSheetId="0" hidden="1">Sheet1!$E$54</definedName>
    <definedName name="QB_ROW_573240" localSheetId="0" hidden="1">Sheet1!$E$5</definedName>
    <definedName name="QB_ROW_577240" localSheetId="0" hidden="1">Sheet1!$E$42</definedName>
    <definedName name="QB_ROW_578240" localSheetId="0" hidden="1">Sheet1!$E$76</definedName>
    <definedName name="QB_ROW_582240" localSheetId="0" hidden="1">Sheet1!$E$64</definedName>
    <definedName name="QB_ROW_589240" localSheetId="0" hidden="1">Sheet1!$E$23</definedName>
    <definedName name="QB_ROW_591240" localSheetId="0" hidden="1">Sheet1!$E$37</definedName>
    <definedName name="QB_ROW_592240" localSheetId="0" hidden="1">Sheet1!$E$49</definedName>
    <definedName name="QB_ROW_599240" localSheetId="0" hidden="1">Sheet1!$E$18</definedName>
    <definedName name="QB_ROW_8040" localSheetId="0" hidden="1">Sheet1!$E$6</definedName>
    <definedName name="QB_ROW_8340" localSheetId="0" hidden="1">Sheet1!$E$10</definedName>
    <definedName name="QB_ROW_86321" localSheetId="0" hidden="1">Sheet1!$C$25</definedName>
    <definedName name="QB_ROW_87031" localSheetId="0" hidden="1">Sheet1!$D$22</definedName>
    <definedName name="QB_ROW_87331" localSheetId="0" hidden="1">Sheet1!$D$24</definedName>
    <definedName name="QB_ROW_9040" localSheetId="0" hidden="1">Sheet1!$E$11</definedName>
    <definedName name="QB_ROW_9250" localSheetId="0" hidden="1">Sheet1!$F$13</definedName>
    <definedName name="QB_ROW_9340" localSheetId="0" hidden="1">Sheet1!$E$14</definedName>
    <definedName name="QB_ROW_98240" localSheetId="0" hidden="1">Sheet1!$E$73</definedName>
    <definedName name="QBCANSUPPORTUPDATE" localSheetId="0">TRUE</definedName>
    <definedName name="QBCOMPANYFILENAME" localSheetId="0">"\\192.168.2.3\qb 2021\Great Commission Church International.qbw"</definedName>
    <definedName name="QBENDDATE" localSheetId="0">20211231</definedName>
    <definedName name="QBHEADERSONSCREEN" localSheetId="0">FALSE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"b2d506cb3de042f5896b93b12ab366e9"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11</definedName>
    <definedName name="QBREPORTSUBCOLAXIS" localSheetId="0">0</definedName>
    <definedName name="QBREPORTTYPE" localSheetId="0">372</definedName>
    <definedName name="QBROWHEADERS" localSheetId="0">6</definedName>
    <definedName name="QBSTARTDATE" localSheetId="0">20210101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1" i="1" l="1"/>
  <c r="G80" i="1"/>
  <c r="G79" i="1"/>
  <c r="G61" i="1"/>
  <c r="G48" i="1"/>
  <c r="G25" i="1"/>
  <c r="G24" i="1"/>
  <c r="G21" i="1"/>
  <c r="G14" i="1"/>
  <c r="G10" i="1"/>
</calcChain>
</file>

<file path=xl/sharedStrings.xml><?xml version="1.0" encoding="utf-8"?>
<sst xmlns="http://schemas.openxmlformats.org/spreadsheetml/2006/main" count="81" uniqueCount="81">
  <si>
    <t>Jan - Dec 21</t>
  </si>
  <si>
    <t>Ordinary Income/Expense</t>
  </si>
  <si>
    <t>Income</t>
  </si>
  <si>
    <t>4002 · Tithe</t>
  </si>
  <si>
    <t>4004 · Tuition</t>
  </si>
  <si>
    <t>4200 · Mission Offering</t>
  </si>
  <si>
    <t>4200.1 · Others</t>
  </si>
  <si>
    <t>4200.6 · WACS Mission</t>
  </si>
  <si>
    <t>4200.7 · Uganda Mission</t>
  </si>
  <si>
    <t>Total 4200 · Mission Offering</t>
  </si>
  <si>
    <t>4250 · Love Offering</t>
  </si>
  <si>
    <t>4250.1 · Pastoral Shepherd Fund</t>
  </si>
  <si>
    <t>4250 · Love Offering - Other</t>
  </si>
  <si>
    <t>Total 4250 · Love Offering</t>
  </si>
  <si>
    <t>4500 · Book Store</t>
  </si>
  <si>
    <t>4799 · Other Income</t>
  </si>
  <si>
    <t>4800 · Interest Income</t>
  </si>
  <si>
    <t>4801 · Dividend income</t>
  </si>
  <si>
    <t>4900.1 · Facility Rental</t>
  </si>
  <si>
    <t>4900.3 · Rental Income - others</t>
  </si>
  <si>
    <t>Total Income</t>
  </si>
  <si>
    <t>Cost of Goods Sold</t>
  </si>
  <si>
    <t>50000 · Cost of Goods Sold</t>
  </si>
  <si>
    <t>Total COGS</t>
  </si>
  <si>
    <t>Gross Profit</t>
  </si>
  <si>
    <t>Expense</t>
  </si>
  <si>
    <t>5000 · Accounting</t>
  </si>
  <si>
    <t>5005 · Automobile &amp; Transportation</t>
  </si>
  <si>
    <t>5101 · Bank &amp; financial services</t>
  </si>
  <si>
    <t>5102 · Books &amp; Teacing Materials</t>
  </si>
  <si>
    <t>5103 · Computer &amp; internet</t>
  </si>
  <si>
    <t>5104 · Conference &amp; Training</t>
  </si>
  <si>
    <t>6850 · Depreciation</t>
  </si>
  <si>
    <t>6853 · Dues and Subscription</t>
  </si>
  <si>
    <t>6855 · Donation - General</t>
  </si>
  <si>
    <t>6888 · Extra Curriculum</t>
  </si>
  <si>
    <t>6889 · Fine and penalty</t>
  </si>
  <si>
    <t>6890 · Food &amp; Meal</t>
  </si>
  <si>
    <t>6895 · Gifts &amp; Rewards</t>
  </si>
  <si>
    <t>6900 · License &amp; permits</t>
  </si>
  <si>
    <t>6905 · Loving &amp; Care</t>
  </si>
  <si>
    <t>6910 · Gas Fee</t>
  </si>
  <si>
    <t>7000 · Insurance</t>
  </si>
  <si>
    <t>7000.1 · Insurance - General liabilities</t>
  </si>
  <si>
    <t>7000.2 · Life Insurance</t>
  </si>
  <si>
    <t>7000.3 · Medical insurance</t>
  </si>
  <si>
    <t>7000.4 · Workman's Comp insurance</t>
  </si>
  <si>
    <t>Total 7000 · Insurance</t>
  </si>
  <si>
    <t>7010 · Interest expense</t>
  </si>
  <si>
    <t>7640 · Maintenance</t>
  </si>
  <si>
    <t>7645 · Marketing &amp; outreach</t>
  </si>
  <si>
    <t>7650 · Miscellaneous</t>
  </si>
  <si>
    <t>7655 · Mission - WACS</t>
  </si>
  <si>
    <t>7657 · Mission -General</t>
  </si>
  <si>
    <t>7690 · Outside services</t>
  </si>
  <si>
    <t>7700 · Payroll</t>
  </si>
  <si>
    <t>7700.1 · Salary &amp; Wages</t>
  </si>
  <si>
    <t>7700.2 · Housing Allowance</t>
  </si>
  <si>
    <t>7700.3 · Payroll taxes</t>
  </si>
  <si>
    <t>7700.4 · Retirement plan</t>
  </si>
  <si>
    <t>Total 7700 · Payroll</t>
  </si>
  <si>
    <t>7708 · Postage &amp; courier service</t>
  </si>
  <si>
    <t>7760 · Rental - facilities</t>
  </si>
  <si>
    <t>7761 · Renal - Parking</t>
  </si>
  <si>
    <t>7765 · Rental - Equipment</t>
  </si>
  <si>
    <t>7768 · Repair</t>
  </si>
  <si>
    <t>7770 · Retreat</t>
  </si>
  <si>
    <t>7800 · Scholarship</t>
  </si>
  <si>
    <t>7805 · Security</t>
  </si>
  <si>
    <t>7810 · Speakers - Honorarium</t>
  </si>
  <si>
    <t>7815 · Special Events</t>
  </si>
  <si>
    <t>7820 · Supplies</t>
  </si>
  <si>
    <t>7850 · Taxes &amp; License</t>
  </si>
  <si>
    <t>7853 · Teaching Assistant</t>
  </si>
  <si>
    <t>7856 · Telephone &amp; communication</t>
  </si>
  <si>
    <t>7860 · Trash Service</t>
  </si>
  <si>
    <t>7900 · Uniform</t>
  </si>
  <si>
    <t>7905 · Utilities</t>
  </si>
  <si>
    <t>Total Expense</t>
  </si>
  <si>
    <t>Net Ordinary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</si>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</sst>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4" x14ac:knownFonts="1">
    <font>
      <sz val="11"/>
      <color theme="1"/>
      <name val="Calibri"/>
      <family val="2"/>
      <scheme val="minor"/>
    </font>
    <font>
      <b/>
      <sz val="8"/>
      <color rgb="FF323232"/>
      <name val="Arial"/>
      <family val="2"/>
    </font>
    <font>
      <sz val="8"/>
      <color rgb="FF323232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2" xfId="0" applyNumberFormat="1" applyFont="1" applyBorder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1" fillId="0" borderId="5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2">
    <cellStyle name="Normal" xfId="0" builtinId="0"/>
    <cellStyle name="Normal 2" xfId="1" xr:uid="{6ED1AEB9-7656-4D9F-9037-2F111E32D1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123825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123825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25D8D-D666-4CD9-884E-8FC66F799CAC}">
  <sheetPr codeName="Sheet1"/>
  <dimension ref="A1:G8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" x14ac:dyDescent="0.25"/>
  <cols>
    <col min="1" max="5" width="3" style="12" customWidth="1"/>
    <col min="6" max="6" width="30.7109375" style="12" customWidth="1"/>
    <col min="7" max="7" width="10.140625" style="13" bestFit="1" customWidth="1"/>
  </cols>
  <sheetData>
    <row r="1" spans="1:7" s="11" customFormat="1" ht="15.75" thickBot="1" x14ac:dyDescent="0.3">
      <c r="A1" s="9"/>
      <c r="B1" s="9"/>
      <c r="C1" s="9"/>
      <c r="D1" s="9"/>
      <c r="E1" s="9"/>
      <c r="F1" s="9"/>
      <c r="G1" s="10" t="s">
        <v>0</v>
      </c>
    </row>
    <row r="2" spans="1:7" ht="15.75" thickTop="1" x14ac:dyDescent="0.25">
      <c r="A2" s="1"/>
      <c r="B2" s="1" t="s">
        <v>1</v>
      </c>
      <c r="C2" s="1"/>
      <c r="D2" s="1"/>
      <c r="E2" s="1"/>
      <c r="F2" s="1"/>
      <c r="G2" s="2"/>
    </row>
    <row r="3" spans="1:7" x14ac:dyDescent="0.25">
      <c r="A3" s="1"/>
      <c r="B3" s="1"/>
      <c r="C3" s="1"/>
      <c r="D3" s="1" t="s">
        <v>2</v>
      </c>
      <c r="E3" s="1"/>
      <c r="F3" s="1"/>
      <c r="G3" s="2"/>
    </row>
    <row r="4" spans="1:7" x14ac:dyDescent="0.25">
      <c r="A4" s="1"/>
      <c r="B4" s="1"/>
      <c r="C4" s="1"/>
      <c r="D4" s="1"/>
      <c r="E4" s="1" t="s">
        <v>3</v>
      </c>
      <c r="F4" s="1"/>
      <c r="G4" s="2">
        <v>1612115.08</v>
      </c>
    </row>
    <row r="5" spans="1:7" x14ac:dyDescent="0.25">
      <c r="A5" s="1"/>
      <c r="B5" s="1"/>
      <c r="C5" s="1"/>
      <c r="D5" s="1"/>
      <c r="E5" s="1" t="s">
        <v>4</v>
      </c>
      <c r="F5" s="1"/>
      <c r="G5" s="2">
        <v>1428126.97</v>
      </c>
    </row>
    <row r="6" spans="1:7" x14ac:dyDescent="0.25">
      <c r="A6" s="1"/>
      <c r="B6" s="1"/>
      <c r="C6" s="1"/>
      <c r="D6" s="1"/>
      <c r="E6" s="1" t="s">
        <v>5</v>
      </c>
      <c r="F6" s="1"/>
      <c r="G6" s="2"/>
    </row>
    <row r="7" spans="1:7" x14ac:dyDescent="0.25">
      <c r="A7" s="1"/>
      <c r="B7" s="1"/>
      <c r="C7" s="1"/>
      <c r="D7" s="1"/>
      <c r="E7" s="1"/>
      <c r="F7" s="1" t="s">
        <v>6</v>
      </c>
      <c r="G7" s="2">
        <v>122497.13</v>
      </c>
    </row>
    <row r="8" spans="1:7" x14ac:dyDescent="0.25">
      <c r="A8" s="1"/>
      <c r="B8" s="1"/>
      <c r="C8" s="1"/>
      <c r="D8" s="1"/>
      <c r="E8" s="1"/>
      <c r="F8" s="1" t="s">
        <v>7</v>
      </c>
      <c r="G8" s="2">
        <v>40375</v>
      </c>
    </row>
    <row r="9" spans="1:7" ht="15.75" thickBot="1" x14ac:dyDescent="0.3">
      <c r="A9" s="1"/>
      <c r="B9" s="1"/>
      <c r="C9" s="1"/>
      <c r="D9" s="1"/>
      <c r="E9" s="1"/>
      <c r="F9" s="1" t="s">
        <v>8</v>
      </c>
      <c r="G9" s="3">
        <v>275</v>
      </c>
    </row>
    <row r="10" spans="1:7" x14ac:dyDescent="0.25">
      <c r="A10" s="1"/>
      <c r="B10" s="1"/>
      <c r="C10" s="1"/>
      <c r="D10" s="1"/>
      <c r="E10" s="1" t="s">
        <v>9</v>
      </c>
      <c r="F10" s="1"/>
      <c r="G10" s="2">
        <f>ROUND(SUM(G6:G9),5)</f>
        <v>163147.13</v>
      </c>
    </row>
    <row r="11" spans="1:7" x14ac:dyDescent="0.25">
      <c r="A11" s="1"/>
      <c r="B11" s="1"/>
      <c r="C11" s="1"/>
      <c r="D11" s="1"/>
      <c r="E11" s="1" t="s">
        <v>10</v>
      </c>
      <c r="F11" s="1"/>
      <c r="G11" s="2"/>
    </row>
    <row r="12" spans="1:7" x14ac:dyDescent="0.25">
      <c r="A12" s="1"/>
      <c r="B12" s="1"/>
      <c r="C12" s="1"/>
      <c r="D12" s="1"/>
      <c r="E12" s="1"/>
      <c r="F12" s="1" t="s">
        <v>11</v>
      </c>
      <c r="G12" s="2">
        <v>8745</v>
      </c>
    </row>
    <row r="13" spans="1:7" ht="15.75" thickBot="1" x14ac:dyDescent="0.3">
      <c r="A13" s="1"/>
      <c r="B13" s="1"/>
      <c r="C13" s="1"/>
      <c r="D13" s="1"/>
      <c r="E13" s="1"/>
      <c r="F13" s="1" t="s">
        <v>12</v>
      </c>
      <c r="G13" s="3">
        <v>98090.66</v>
      </c>
    </row>
    <row r="14" spans="1:7" x14ac:dyDescent="0.25">
      <c r="A14" s="1"/>
      <c r="B14" s="1"/>
      <c r="C14" s="1"/>
      <c r="D14" s="1"/>
      <c r="E14" s="1" t="s">
        <v>13</v>
      </c>
      <c r="F14" s="1"/>
      <c r="G14" s="2">
        <f>ROUND(SUM(G11:G13),5)</f>
        <v>106835.66</v>
      </c>
    </row>
    <row r="15" spans="1:7" x14ac:dyDescent="0.25">
      <c r="A15" s="1"/>
      <c r="B15" s="1"/>
      <c r="C15" s="1"/>
      <c r="D15" s="1"/>
      <c r="E15" s="1" t="s">
        <v>14</v>
      </c>
      <c r="F15" s="1"/>
      <c r="G15" s="2">
        <v>8614.42</v>
      </c>
    </row>
    <row r="16" spans="1:7" x14ac:dyDescent="0.25">
      <c r="A16" s="1"/>
      <c r="B16" s="1"/>
      <c r="C16" s="1"/>
      <c r="D16" s="1"/>
      <c r="E16" s="1" t="s">
        <v>15</v>
      </c>
      <c r="F16" s="1"/>
      <c r="G16" s="2">
        <v>62436.85</v>
      </c>
    </row>
    <row r="17" spans="1:7" x14ac:dyDescent="0.25">
      <c r="A17" s="1"/>
      <c r="B17" s="1"/>
      <c r="C17" s="1"/>
      <c r="D17" s="1"/>
      <c r="E17" s="1" t="s">
        <v>16</v>
      </c>
      <c r="F17" s="1"/>
      <c r="G17" s="2">
        <v>44895.98</v>
      </c>
    </row>
    <row r="18" spans="1:7" x14ac:dyDescent="0.25">
      <c r="A18" s="1"/>
      <c r="B18" s="1"/>
      <c r="C18" s="1"/>
      <c r="D18" s="1"/>
      <c r="E18" s="1" t="s">
        <v>17</v>
      </c>
      <c r="F18" s="1"/>
      <c r="G18" s="2">
        <v>0.04</v>
      </c>
    </row>
    <row r="19" spans="1:7" x14ac:dyDescent="0.25">
      <c r="A19" s="1"/>
      <c r="B19" s="1"/>
      <c r="C19" s="1"/>
      <c r="D19" s="1"/>
      <c r="E19" s="1" t="s">
        <v>18</v>
      </c>
      <c r="F19" s="1"/>
      <c r="G19" s="2">
        <v>191000</v>
      </c>
    </row>
    <row r="20" spans="1:7" ht="15.75" thickBot="1" x14ac:dyDescent="0.3">
      <c r="A20" s="1"/>
      <c r="B20" s="1"/>
      <c r="C20" s="1"/>
      <c r="D20" s="1"/>
      <c r="E20" s="1" t="s">
        <v>19</v>
      </c>
      <c r="F20" s="1"/>
      <c r="G20" s="3">
        <v>40500</v>
      </c>
    </row>
    <row r="21" spans="1:7" x14ac:dyDescent="0.25">
      <c r="A21" s="1"/>
      <c r="B21" s="1"/>
      <c r="C21" s="1"/>
      <c r="D21" s="1" t="s">
        <v>20</v>
      </c>
      <c r="E21" s="1"/>
      <c r="F21" s="1"/>
      <c r="G21" s="2">
        <f>ROUND(SUM(G3:G5)+G10+SUM(G14:G20),5)</f>
        <v>3657672.13</v>
      </c>
    </row>
    <row r="22" spans="1:7" x14ac:dyDescent="0.25">
      <c r="A22" s="1"/>
      <c r="B22" s="1"/>
      <c r="C22" s="1"/>
      <c r="D22" s="1" t="s">
        <v>21</v>
      </c>
      <c r="E22" s="1"/>
      <c r="F22" s="1"/>
      <c r="G22" s="2"/>
    </row>
    <row r="23" spans="1:7" ht="15.75" thickBot="1" x14ac:dyDescent="0.3">
      <c r="A23" s="1"/>
      <c r="B23" s="1"/>
      <c r="C23" s="1"/>
      <c r="D23" s="1"/>
      <c r="E23" s="1" t="s">
        <v>22</v>
      </c>
      <c r="F23" s="1"/>
      <c r="G23" s="4">
        <v>245.69</v>
      </c>
    </row>
    <row r="24" spans="1:7" ht="15.75" thickBot="1" x14ac:dyDescent="0.3">
      <c r="A24" s="1"/>
      <c r="B24" s="1"/>
      <c r="C24" s="1"/>
      <c r="D24" s="1" t="s">
        <v>23</v>
      </c>
      <c r="E24" s="1"/>
      <c r="F24" s="1"/>
      <c r="G24" s="5">
        <f>ROUND(SUM(G22:G23),5)</f>
        <v>245.69</v>
      </c>
    </row>
    <row r="25" spans="1:7" x14ac:dyDescent="0.25">
      <c r="A25" s="1"/>
      <c r="B25" s="1"/>
      <c r="C25" s="1" t="s">
        <v>24</v>
      </c>
      <c r="D25" s="1"/>
      <c r="E25" s="1"/>
      <c r="F25" s="1"/>
      <c r="G25" s="2">
        <f>ROUND(G21-G24,5)</f>
        <v>3657426.44</v>
      </c>
    </row>
    <row r="26" spans="1:7" x14ac:dyDescent="0.25">
      <c r="A26" s="1"/>
      <c r="B26" s="1"/>
      <c r="C26" s="1"/>
      <c r="D26" s="1" t="s">
        <v>25</v>
      </c>
      <c r="E26" s="1"/>
      <c r="F26" s="1"/>
      <c r="G26" s="2"/>
    </row>
    <row r="27" spans="1:7" x14ac:dyDescent="0.25">
      <c r="A27" s="1"/>
      <c r="B27" s="1"/>
      <c r="C27" s="1"/>
      <c r="D27" s="1"/>
      <c r="E27" s="1" t="s">
        <v>26</v>
      </c>
      <c r="F27" s="1"/>
      <c r="G27" s="2">
        <v>34828.949999999997</v>
      </c>
    </row>
    <row r="28" spans="1:7" x14ac:dyDescent="0.25">
      <c r="A28" s="1"/>
      <c r="B28" s="1"/>
      <c r="C28" s="1"/>
      <c r="D28" s="1"/>
      <c r="E28" s="1" t="s">
        <v>27</v>
      </c>
      <c r="F28" s="1"/>
      <c r="G28" s="2">
        <v>258.11</v>
      </c>
    </row>
    <row r="29" spans="1:7" x14ac:dyDescent="0.25">
      <c r="A29" s="1"/>
      <c r="B29" s="1"/>
      <c r="C29" s="1"/>
      <c r="D29" s="1"/>
      <c r="E29" s="1" t="s">
        <v>28</v>
      </c>
      <c r="F29" s="1"/>
      <c r="G29" s="2">
        <v>10362.49</v>
      </c>
    </row>
    <row r="30" spans="1:7" x14ac:dyDescent="0.25">
      <c r="A30" s="1"/>
      <c r="B30" s="1"/>
      <c r="C30" s="1"/>
      <c r="D30" s="1"/>
      <c r="E30" s="1" t="s">
        <v>29</v>
      </c>
      <c r="F30" s="1"/>
      <c r="G30" s="2">
        <v>28286.959999999999</v>
      </c>
    </row>
    <row r="31" spans="1:7" x14ac:dyDescent="0.25">
      <c r="A31" s="1"/>
      <c r="B31" s="1"/>
      <c r="C31" s="1"/>
      <c r="D31" s="1"/>
      <c r="E31" s="1" t="s">
        <v>30</v>
      </c>
      <c r="F31" s="1"/>
      <c r="G31" s="2">
        <v>7380.36</v>
      </c>
    </row>
    <row r="32" spans="1:7" x14ac:dyDescent="0.25">
      <c r="A32" s="1"/>
      <c r="B32" s="1"/>
      <c r="C32" s="1"/>
      <c r="D32" s="1"/>
      <c r="E32" s="1" t="s">
        <v>31</v>
      </c>
      <c r="F32" s="1"/>
      <c r="G32" s="2">
        <v>3781.57</v>
      </c>
    </row>
    <row r="33" spans="1:7" x14ac:dyDescent="0.25">
      <c r="A33" s="1"/>
      <c r="B33" s="1"/>
      <c r="C33" s="1"/>
      <c r="D33" s="1"/>
      <c r="E33" s="1" t="s">
        <v>32</v>
      </c>
      <c r="F33" s="1"/>
      <c r="G33" s="2">
        <v>312377.03999999998</v>
      </c>
    </row>
    <row r="34" spans="1:7" x14ac:dyDescent="0.25">
      <c r="A34" s="1"/>
      <c r="B34" s="1"/>
      <c r="C34" s="1"/>
      <c r="D34" s="1"/>
      <c r="E34" s="1" t="s">
        <v>33</v>
      </c>
      <c r="F34" s="1"/>
      <c r="G34" s="2">
        <v>2808.41</v>
      </c>
    </row>
    <row r="35" spans="1:7" x14ac:dyDescent="0.25">
      <c r="A35" s="1"/>
      <c r="B35" s="1"/>
      <c r="C35" s="1"/>
      <c r="D35" s="1"/>
      <c r="E35" s="1" t="s">
        <v>34</v>
      </c>
      <c r="F35" s="1"/>
      <c r="G35" s="2">
        <v>2000</v>
      </c>
    </row>
    <row r="36" spans="1:7" x14ac:dyDescent="0.25">
      <c r="A36" s="1"/>
      <c r="B36" s="1"/>
      <c r="C36" s="1"/>
      <c r="D36" s="1"/>
      <c r="E36" s="1" t="s">
        <v>35</v>
      </c>
      <c r="F36" s="1"/>
      <c r="G36" s="2">
        <v>14715.2</v>
      </c>
    </row>
    <row r="37" spans="1:7" x14ac:dyDescent="0.25">
      <c r="A37" s="1"/>
      <c r="B37" s="1"/>
      <c r="C37" s="1"/>
      <c r="D37" s="1"/>
      <c r="E37" s="1" t="s">
        <v>36</v>
      </c>
      <c r="F37" s="1"/>
      <c r="G37" s="2">
        <v>5015.0600000000004</v>
      </c>
    </row>
    <row r="38" spans="1:7" x14ac:dyDescent="0.25">
      <c r="A38" s="1"/>
      <c r="B38" s="1"/>
      <c r="C38" s="1"/>
      <c r="D38" s="1"/>
      <c r="E38" s="1" t="s">
        <v>37</v>
      </c>
      <c r="F38" s="1"/>
      <c r="G38" s="2">
        <v>44599.89</v>
      </c>
    </row>
    <row r="39" spans="1:7" x14ac:dyDescent="0.25">
      <c r="A39" s="1"/>
      <c r="B39" s="1"/>
      <c r="C39" s="1"/>
      <c r="D39" s="1"/>
      <c r="E39" s="1" t="s">
        <v>38</v>
      </c>
      <c r="F39" s="1"/>
      <c r="G39" s="2">
        <v>18938.669999999998</v>
      </c>
    </row>
    <row r="40" spans="1:7" x14ac:dyDescent="0.25">
      <c r="A40" s="1"/>
      <c r="B40" s="1"/>
      <c r="C40" s="1"/>
      <c r="D40" s="1"/>
      <c r="E40" s="1" t="s">
        <v>39</v>
      </c>
      <c r="F40" s="1"/>
      <c r="G40" s="2">
        <v>70</v>
      </c>
    </row>
    <row r="41" spans="1:7" x14ac:dyDescent="0.25">
      <c r="A41" s="1"/>
      <c r="B41" s="1"/>
      <c r="C41" s="1"/>
      <c r="D41" s="1"/>
      <c r="E41" s="1" t="s">
        <v>40</v>
      </c>
      <c r="F41" s="1"/>
      <c r="G41" s="2">
        <v>131268.67000000001</v>
      </c>
    </row>
    <row r="42" spans="1:7" x14ac:dyDescent="0.25">
      <c r="A42" s="1"/>
      <c r="B42" s="1"/>
      <c r="C42" s="1"/>
      <c r="D42" s="1"/>
      <c r="E42" s="1" t="s">
        <v>41</v>
      </c>
      <c r="F42" s="1"/>
      <c r="G42" s="2">
        <v>810.95</v>
      </c>
    </row>
    <row r="43" spans="1:7" x14ac:dyDescent="0.25">
      <c r="A43" s="1"/>
      <c r="B43" s="1"/>
      <c r="C43" s="1"/>
      <c r="D43" s="1"/>
      <c r="E43" s="1" t="s">
        <v>42</v>
      </c>
      <c r="F43" s="1"/>
      <c r="G43" s="2"/>
    </row>
    <row r="44" spans="1:7" x14ac:dyDescent="0.25">
      <c r="A44" s="1"/>
      <c r="B44" s="1"/>
      <c r="C44" s="1"/>
      <c r="D44" s="1"/>
      <c r="E44" s="1"/>
      <c r="F44" s="1" t="s">
        <v>43</v>
      </c>
      <c r="G44" s="2">
        <v>26513.08</v>
      </c>
    </row>
    <row r="45" spans="1:7" x14ac:dyDescent="0.25">
      <c r="A45" s="1"/>
      <c r="B45" s="1"/>
      <c r="C45" s="1"/>
      <c r="D45" s="1"/>
      <c r="E45" s="1"/>
      <c r="F45" s="1" t="s">
        <v>44</v>
      </c>
      <c r="G45" s="2">
        <v>2031.17</v>
      </c>
    </row>
    <row r="46" spans="1:7" x14ac:dyDescent="0.25">
      <c r="A46" s="1"/>
      <c r="B46" s="1"/>
      <c r="C46" s="1"/>
      <c r="D46" s="1"/>
      <c r="E46" s="1"/>
      <c r="F46" s="1" t="s">
        <v>45</v>
      </c>
      <c r="G46" s="2">
        <v>128546.03</v>
      </c>
    </row>
    <row r="47" spans="1:7" ht="15.75" thickBot="1" x14ac:dyDescent="0.3">
      <c r="A47" s="1"/>
      <c r="B47" s="1"/>
      <c r="C47" s="1"/>
      <c r="D47" s="1"/>
      <c r="E47" s="1"/>
      <c r="F47" s="1" t="s">
        <v>46</v>
      </c>
      <c r="G47" s="3">
        <v>15857.9</v>
      </c>
    </row>
    <row r="48" spans="1:7" x14ac:dyDescent="0.25">
      <c r="A48" s="1"/>
      <c r="B48" s="1"/>
      <c r="C48" s="1"/>
      <c r="D48" s="1"/>
      <c r="E48" s="1" t="s">
        <v>47</v>
      </c>
      <c r="F48" s="1"/>
      <c r="G48" s="2">
        <f>ROUND(SUM(G43:G47),5)</f>
        <v>172948.18</v>
      </c>
    </row>
    <row r="49" spans="1:7" x14ac:dyDescent="0.25">
      <c r="A49" s="1"/>
      <c r="B49" s="1"/>
      <c r="C49" s="1"/>
      <c r="D49" s="1"/>
      <c r="E49" s="1" t="s">
        <v>48</v>
      </c>
      <c r="F49" s="1"/>
      <c r="G49" s="2">
        <v>503.36</v>
      </c>
    </row>
    <row r="50" spans="1:7" x14ac:dyDescent="0.25">
      <c r="A50" s="1"/>
      <c r="B50" s="1"/>
      <c r="C50" s="1"/>
      <c r="D50" s="1"/>
      <c r="E50" s="1" t="s">
        <v>49</v>
      </c>
      <c r="F50" s="1"/>
      <c r="G50" s="2">
        <v>70328.160000000003</v>
      </c>
    </row>
    <row r="51" spans="1:7" x14ac:dyDescent="0.25">
      <c r="A51" s="1"/>
      <c r="B51" s="1"/>
      <c r="C51" s="1"/>
      <c r="D51" s="1"/>
      <c r="E51" s="1" t="s">
        <v>50</v>
      </c>
      <c r="F51" s="1"/>
      <c r="G51" s="2">
        <v>1762.6</v>
      </c>
    </row>
    <row r="52" spans="1:7" x14ac:dyDescent="0.25">
      <c r="A52" s="1"/>
      <c r="B52" s="1"/>
      <c r="C52" s="1"/>
      <c r="D52" s="1"/>
      <c r="E52" s="1" t="s">
        <v>51</v>
      </c>
      <c r="F52" s="1"/>
      <c r="G52" s="2">
        <v>1419.95</v>
      </c>
    </row>
    <row r="53" spans="1:7" x14ac:dyDescent="0.25">
      <c r="A53" s="1"/>
      <c r="B53" s="1"/>
      <c r="C53" s="1"/>
      <c r="D53" s="1"/>
      <c r="E53" s="1" t="s">
        <v>52</v>
      </c>
      <c r="F53" s="1"/>
      <c r="G53" s="2">
        <v>126189.17</v>
      </c>
    </row>
    <row r="54" spans="1:7" x14ac:dyDescent="0.25">
      <c r="A54" s="1"/>
      <c r="B54" s="1"/>
      <c r="C54" s="1"/>
      <c r="D54" s="1"/>
      <c r="E54" s="1" t="s">
        <v>53</v>
      </c>
      <c r="F54" s="1"/>
      <c r="G54" s="2">
        <v>99681.32</v>
      </c>
    </row>
    <row r="55" spans="1:7" x14ac:dyDescent="0.25">
      <c r="A55" s="1"/>
      <c r="B55" s="1"/>
      <c r="C55" s="1"/>
      <c r="D55" s="1"/>
      <c r="E55" s="1" t="s">
        <v>54</v>
      </c>
      <c r="F55" s="1"/>
      <c r="G55" s="2">
        <v>3865.68</v>
      </c>
    </row>
    <row r="56" spans="1:7" x14ac:dyDescent="0.25">
      <c r="A56" s="1"/>
      <c r="B56" s="1"/>
      <c r="C56" s="1"/>
      <c r="D56" s="1"/>
      <c r="E56" s="1" t="s">
        <v>55</v>
      </c>
      <c r="F56" s="1"/>
      <c r="G56" s="2"/>
    </row>
    <row r="57" spans="1:7" x14ac:dyDescent="0.25">
      <c r="A57" s="1"/>
      <c r="B57" s="1"/>
      <c r="C57" s="1"/>
      <c r="D57" s="1"/>
      <c r="E57" s="1"/>
      <c r="F57" s="1" t="s">
        <v>56</v>
      </c>
      <c r="G57" s="2">
        <v>1336356.93</v>
      </c>
    </row>
    <row r="58" spans="1:7" x14ac:dyDescent="0.25">
      <c r="A58" s="1"/>
      <c r="B58" s="1"/>
      <c r="C58" s="1"/>
      <c r="D58" s="1"/>
      <c r="E58" s="1"/>
      <c r="F58" s="1" t="s">
        <v>57</v>
      </c>
      <c r="G58" s="2">
        <v>84837.84</v>
      </c>
    </row>
    <row r="59" spans="1:7" x14ac:dyDescent="0.25">
      <c r="A59" s="1"/>
      <c r="B59" s="1"/>
      <c r="C59" s="1"/>
      <c r="D59" s="1"/>
      <c r="E59" s="1"/>
      <c r="F59" s="1" t="s">
        <v>58</v>
      </c>
      <c r="G59" s="2">
        <v>125537.92</v>
      </c>
    </row>
    <row r="60" spans="1:7" ht="15.75" thickBot="1" x14ac:dyDescent="0.3">
      <c r="A60" s="1"/>
      <c r="B60" s="1"/>
      <c r="C60" s="1"/>
      <c r="D60" s="1"/>
      <c r="E60" s="1"/>
      <c r="F60" s="1" t="s">
        <v>59</v>
      </c>
      <c r="G60" s="3">
        <v>30809.01</v>
      </c>
    </row>
    <row r="61" spans="1:7" x14ac:dyDescent="0.25">
      <c r="A61" s="1"/>
      <c r="B61" s="1"/>
      <c r="C61" s="1"/>
      <c r="D61" s="1"/>
      <c r="E61" s="1" t="s">
        <v>60</v>
      </c>
      <c r="F61" s="1"/>
      <c r="G61" s="2">
        <f>ROUND(SUM(G56:G60),5)</f>
        <v>1577541.7</v>
      </c>
    </row>
    <row r="62" spans="1:7" x14ac:dyDescent="0.25">
      <c r="A62" s="1"/>
      <c r="B62" s="1"/>
      <c r="C62" s="1"/>
      <c r="D62" s="1"/>
      <c r="E62" s="1" t="s">
        <v>61</v>
      </c>
      <c r="F62" s="1"/>
      <c r="G62" s="2">
        <v>5425.38</v>
      </c>
    </row>
    <row r="63" spans="1:7" x14ac:dyDescent="0.25">
      <c r="A63" s="1"/>
      <c r="B63" s="1"/>
      <c r="C63" s="1"/>
      <c r="D63" s="1"/>
      <c r="E63" s="1" t="s">
        <v>62</v>
      </c>
      <c r="F63" s="1"/>
      <c r="G63" s="2">
        <v>191000</v>
      </c>
    </row>
    <row r="64" spans="1:7" x14ac:dyDescent="0.25">
      <c r="A64" s="1"/>
      <c r="B64" s="1"/>
      <c r="C64" s="1"/>
      <c r="D64" s="1"/>
      <c r="E64" s="1" t="s">
        <v>63</v>
      </c>
      <c r="F64" s="1"/>
      <c r="G64" s="2">
        <v>3330</v>
      </c>
    </row>
    <row r="65" spans="1:7" x14ac:dyDescent="0.25">
      <c r="A65" s="1"/>
      <c r="B65" s="1"/>
      <c r="C65" s="1"/>
      <c r="D65" s="1"/>
      <c r="E65" s="1" t="s">
        <v>64</v>
      </c>
      <c r="F65" s="1"/>
      <c r="G65" s="2">
        <v>59012.22</v>
      </c>
    </row>
    <row r="66" spans="1:7" x14ac:dyDescent="0.25">
      <c r="A66" s="1"/>
      <c r="B66" s="1"/>
      <c r="C66" s="1"/>
      <c r="D66" s="1"/>
      <c r="E66" s="1" t="s">
        <v>65</v>
      </c>
      <c r="F66" s="1"/>
      <c r="G66" s="2">
        <v>25522.38</v>
      </c>
    </row>
    <row r="67" spans="1:7" x14ac:dyDescent="0.25">
      <c r="A67" s="1"/>
      <c r="B67" s="1"/>
      <c r="C67" s="1"/>
      <c r="D67" s="1"/>
      <c r="E67" s="1" t="s">
        <v>66</v>
      </c>
      <c r="F67" s="1"/>
      <c r="G67" s="2">
        <v>16868.34</v>
      </c>
    </row>
    <row r="68" spans="1:7" x14ac:dyDescent="0.25">
      <c r="A68" s="1"/>
      <c r="B68" s="1"/>
      <c r="C68" s="1"/>
      <c r="D68" s="1"/>
      <c r="E68" s="1" t="s">
        <v>67</v>
      </c>
      <c r="F68" s="1"/>
      <c r="G68" s="2">
        <v>20723.55</v>
      </c>
    </row>
    <row r="69" spans="1:7" x14ac:dyDescent="0.25">
      <c r="A69" s="1"/>
      <c r="B69" s="1"/>
      <c r="C69" s="1"/>
      <c r="D69" s="1"/>
      <c r="E69" s="1" t="s">
        <v>68</v>
      </c>
      <c r="F69" s="1"/>
      <c r="G69" s="2">
        <v>12120.55</v>
      </c>
    </row>
    <row r="70" spans="1:7" x14ac:dyDescent="0.25">
      <c r="A70" s="1"/>
      <c r="B70" s="1"/>
      <c r="C70" s="1"/>
      <c r="D70" s="1"/>
      <c r="E70" s="1" t="s">
        <v>69</v>
      </c>
      <c r="F70" s="1"/>
      <c r="G70" s="2">
        <v>5985</v>
      </c>
    </row>
    <row r="71" spans="1:7" x14ac:dyDescent="0.25">
      <c r="A71" s="1"/>
      <c r="B71" s="1"/>
      <c r="C71" s="1"/>
      <c r="D71" s="1"/>
      <c r="E71" s="1" t="s">
        <v>70</v>
      </c>
      <c r="F71" s="1"/>
      <c r="G71" s="2">
        <v>11898</v>
      </c>
    </row>
    <row r="72" spans="1:7" x14ac:dyDescent="0.25">
      <c r="A72" s="1"/>
      <c r="B72" s="1"/>
      <c r="C72" s="1"/>
      <c r="D72" s="1"/>
      <c r="E72" s="1" t="s">
        <v>71</v>
      </c>
      <c r="F72" s="1"/>
      <c r="G72" s="2">
        <v>81656.160000000003</v>
      </c>
    </row>
    <row r="73" spans="1:7" x14ac:dyDescent="0.25">
      <c r="A73" s="1"/>
      <c r="B73" s="1"/>
      <c r="C73" s="1"/>
      <c r="D73" s="1"/>
      <c r="E73" s="1" t="s">
        <v>72</v>
      </c>
      <c r="F73" s="1"/>
      <c r="G73" s="2">
        <v>14886.84</v>
      </c>
    </row>
    <row r="74" spans="1:7" x14ac:dyDescent="0.25">
      <c r="A74" s="1"/>
      <c r="B74" s="1"/>
      <c r="C74" s="1"/>
      <c r="D74" s="1"/>
      <c r="E74" s="1" t="s">
        <v>73</v>
      </c>
      <c r="F74" s="1"/>
      <c r="G74" s="2">
        <v>14123.88</v>
      </c>
    </row>
    <row r="75" spans="1:7" x14ac:dyDescent="0.25">
      <c r="A75" s="1"/>
      <c r="B75" s="1"/>
      <c r="C75" s="1"/>
      <c r="D75" s="1"/>
      <c r="E75" s="1" t="s">
        <v>74</v>
      </c>
      <c r="F75" s="1"/>
      <c r="G75" s="2">
        <v>9176.7999999999993</v>
      </c>
    </row>
    <row r="76" spans="1:7" x14ac:dyDescent="0.25">
      <c r="A76" s="1"/>
      <c r="B76" s="1"/>
      <c r="C76" s="1"/>
      <c r="D76" s="1"/>
      <c r="E76" s="1" t="s">
        <v>75</v>
      </c>
      <c r="F76" s="1"/>
      <c r="G76" s="2">
        <v>2659.38</v>
      </c>
    </row>
    <row r="77" spans="1:7" x14ac:dyDescent="0.25">
      <c r="A77" s="1"/>
      <c r="B77" s="1"/>
      <c r="C77" s="1"/>
      <c r="D77" s="1"/>
      <c r="E77" s="1" t="s">
        <v>76</v>
      </c>
      <c r="F77" s="1"/>
      <c r="G77" s="2">
        <v>8301.93</v>
      </c>
    </row>
    <row r="78" spans="1:7" ht="15.75" thickBot="1" x14ac:dyDescent="0.3">
      <c r="A78" s="1"/>
      <c r="B78" s="1"/>
      <c r="C78" s="1"/>
      <c r="D78" s="1"/>
      <c r="E78" s="1" t="s">
        <v>77</v>
      </c>
      <c r="F78" s="1"/>
      <c r="G78" s="4">
        <v>44602.44</v>
      </c>
    </row>
    <row r="79" spans="1:7" ht="15.75" thickBot="1" x14ac:dyDescent="0.3">
      <c r="A79" s="1"/>
      <c r="B79" s="1"/>
      <c r="C79" s="1"/>
      <c r="D79" s="1" t="s">
        <v>78</v>
      </c>
      <c r="E79" s="1"/>
      <c r="F79" s="1"/>
      <c r="G79" s="6">
        <f>ROUND(SUM(G26:G42)+SUM(G48:G55)+SUM(G61:G78),5)</f>
        <v>3199035.3</v>
      </c>
    </row>
    <row r="80" spans="1:7" ht="15.75" thickBot="1" x14ac:dyDescent="0.3">
      <c r="A80" s="1"/>
      <c r="B80" s="1" t="s">
        <v>79</v>
      </c>
      <c r="C80" s="1"/>
      <c r="D80" s="1"/>
      <c r="E80" s="1"/>
      <c r="F80" s="1"/>
      <c r="G80" s="6">
        <f>ROUND(G2+G25-G79,5)</f>
        <v>458391.14</v>
      </c>
    </row>
    <row r="81" spans="1:7" s="8" customFormat="1" ht="12" thickBot="1" x14ac:dyDescent="0.25">
      <c r="A81" s="1" t="s">
        <v>80</v>
      </c>
      <c r="B81" s="1"/>
      <c r="C81" s="1"/>
      <c r="D81" s="1"/>
      <c r="E81" s="1"/>
      <c r="F81" s="1"/>
      <c r="G81" s="7">
        <f>G80</f>
        <v>458391.14</v>
      </c>
    </row>
    <row r="82" spans="1:7" ht="15.75" thickTop="1" x14ac:dyDescent="0.25"/>
  </sheetData>
  <pageMargins left="0.7" right="0.7" top="0.75" bottom="0.75" header="0.1" footer="0.3"/>
  <pageSetup paperSize="9" orientation="portrait" r:id="rId1"/>
  <headerFooter>
    <oddHeader>&amp;L&amp;"Arial,Bold"&amp;8 10:46 AM
&amp;"Arial,Bold"&amp;8 02/03/22
&amp;"Arial,Bold"&amp;8 Accrual Basis&amp;C&amp;"Arial,Bold"&amp;12 Great Commission Church International
&amp;"Arial,Bold"&amp;14 Statement of Financial Income and Expense
&amp;"Arial,Bold"&amp;10 January through December 2021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Judy-CPA-PC</dc:creator>
  <cp:lastModifiedBy>Roy Jou</cp:lastModifiedBy>
  <dcterms:created xsi:type="dcterms:W3CDTF">2022-02-03T18:46:42Z</dcterms:created>
  <dcterms:modified xsi:type="dcterms:W3CDTF">2022-02-04T20:09:02Z</dcterms:modified>
</cp:coreProperties>
</file>