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10" windowWidth="15120" windowHeight="8010"/>
  </bookViews>
  <sheets>
    <sheet name="Итоговый протокол" sheetId="18" r:id="rId1"/>
    <sheet name="гимназия 1" sheetId="28" r:id="rId2"/>
    <sheet name="школа 14" sheetId="27" r:id="rId3"/>
    <sheet name="школа 26" sheetId="30" r:id="rId4"/>
  </sheets>
  <calcPr calcId="162913"/>
</workbook>
</file>

<file path=xl/calcChain.xml><?xml version="1.0" encoding="utf-8"?>
<calcChain xmlns="http://schemas.openxmlformats.org/spreadsheetml/2006/main">
  <c r="Q10" i="18" l="1"/>
  <c r="Q11" i="18"/>
  <c r="Q12" i="18"/>
  <c r="Q13" i="18"/>
  <c r="Q14" i="18"/>
  <c r="Q15" i="18"/>
  <c r="Q16" i="18"/>
  <c r="Q9" i="18"/>
  <c r="M20" i="30"/>
  <c r="M13" i="30"/>
  <c r="M20" i="28"/>
  <c r="M13" i="28"/>
  <c r="M20" i="27"/>
  <c r="M13" i="27"/>
  <c r="R14" i="18" l="1"/>
  <c r="M19" i="30"/>
  <c r="M18" i="30"/>
  <c r="M17" i="30"/>
  <c r="M16" i="30"/>
  <c r="M15" i="30"/>
  <c r="M14" i="30"/>
  <c r="M12" i="30"/>
  <c r="M11" i="30"/>
  <c r="M10" i="30"/>
  <c r="M9" i="30"/>
  <c r="M8" i="30"/>
  <c r="M7" i="30"/>
  <c r="M19" i="28"/>
  <c r="M18" i="28"/>
  <c r="M17" i="28"/>
  <c r="M16" i="28"/>
  <c r="M15" i="28"/>
  <c r="M14" i="28"/>
  <c r="M12" i="28"/>
  <c r="M11" i="28"/>
  <c r="M10" i="28"/>
  <c r="M9" i="28"/>
  <c r="M8" i="28"/>
  <c r="M7" i="28"/>
  <c r="M19" i="27"/>
  <c r="M18" i="27"/>
  <c r="M17" i="27"/>
  <c r="M16" i="27"/>
  <c r="M15" i="27"/>
  <c r="M14" i="27"/>
  <c r="M12" i="27"/>
  <c r="M11" i="27"/>
  <c r="M10" i="27"/>
  <c r="M9" i="27"/>
  <c r="M8" i="27"/>
  <c r="M7" i="27"/>
</calcChain>
</file>

<file path=xl/sharedStrings.xml><?xml version="1.0" encoding="utf-8"?>
<sst xmlns="http://schemas.openxmlformats.org/spreadsheetml/2006/main" count="243" uniqueCount="134">
  <si>
    <t>№</t>
  </si>
  <si>
    <t>Наименование учебного заведения</t>
  </si>
  <si>
    <t>Спортивное многоборье</t>
  </si>
  <si>
    <t>Общая сумма мест</t>
  </si>
  <si>
    <t>Итоговое место</t>
  </si>
  <si>
    <t>место</t>
  </si>
  <si>
    <t>"Гимназия № 1 г. Благовещенска"</t>
  </si>
  <si>
    <t>МБОУ "Школа № 10 г. Благовещенска"</t>
  </si>
  <si>
    <t>Стрит-баскет</t>
  </si>
  <si>
    <t>мал.</t>
  </si>
  <si>
    <t>дев.</t>
  </si>
  <si>
    <t>МБОУ "Школа № 14 г. Благовещенска"</t>
  </si>
  <si>
    <t>1.</t>
  </si>
  <si>
    <t>2.</t>
  </si>
  <si>
    <t>3.</t>
  </si>
  <si>
    <t>4.</t>
  </si>
  <si>
    <t>5.</t>
  </si>
  <si>
    <t>6.</t>
  </si>
  <si>
    <t>7.</t>
  </si>
  <si>
    <t>8.</t>
  </si>
  <si>
    <t>Секретарь соревнований:</t>
  </si>
  <si>
    <t>Наст. теннис</t>
  </si>
  <si>
    <t xml:space="preserve">                                                            Итоговый протокол муниципального этапа "Президентские игры"</t>
  </si>
  <si>
    <t>ФИО</t>
  </si>
  <si>
    <t>пол</t>
  </si>
  <si>
    <t>возраст</t>
  </si>
  <si>
    <t>Сумма</t>
  </si>
  <si>
    <t>рез-т</t>
  </si>
  <si>
    <t>очки</t>
  </si>
  <si>
    <t>м</t>
  </si>
  <si>
    <t>ж</t>
  </si>
  <si>
    <t xml:space="preserve">Гл. судья соревнований: </t>
  </si>
  <si>
    <t>Мельникова Н.Б.</t>
  </si>
  <si>
    <t>Протокол муниципального этапа Всероссийских спортивных соревнований школьников "Президентские игры"</t>
  </si>
  <si>
    <t>гимназия  № 1</t>
  </si>
  <si>
    <t>Прыжок в длину с разбега</t>
  </si>
  <si>
    <t>Метание мяча</t>
  </si>
  <si>
    <t>600 - 800 м</t>
  </si>
  <si>
    <t>Итог:</t>
  </si>
  <si>
    <t>Шевцова С.А.</t>
  </si>
  <si>
    <t xml:space="preserve">                         Секретарь:</t>
  </si>
  <si>
    <t>школа  № 14</t>
  </si>
  <si>
    <t>школа  № 26</t>
  </si>
  <si>
    <t>МАОУ "Лицей № 6 г. Благовещенска"</t>
  </si>
  <si>
    <t>МАОУ "Лицей № 11 г. Благовещенска"</t>
  </si>
  <si>
    <t>МАОУ "Школа № 12 г. Благовещенска"</t>
  </si>
  <si>
    <t>МАОУ "Школа № 15 г. Благовещенска"</t>
  </si>
  <si>
    <t>Волейбол</t>
  </si>
  <si>
    <t>место проведения: г. Благовещенск   29 апреля 2021 года</t>
  </si>
  <si>
    <t>место проведения: г. Благовещенск  29 апреля 2021 года</t>
  </si>
  <si>
    <t>Гречкин Тимофей Олегович</t>
  </si>
  <si>
    <t>Сёменов Никита Сергеевич</t>
  </si>
  <si>
    <t>Алюлин Николай Андреевич</t>
  </si>
  <si>
    <t>Сергеев Александр Андреевич</t>
  </si>
  <si>
    <t xml:space="preserve">Иванников Кирилл Евгеньевич </t>
  </si>
  <si>
    <t>Коробова Диана Романовна</t>
  </si>
  <si>
    <t>Кудинова Анастасия Владимировна</t>
  </si>
  <si>
    <t>Медведева Арина Владимировна</t>
  </si>
  <si>
    <t>Лагунова Дарья Алексеевна</t>
  </si>
  <si>
    <t>60 м</t>
  </si>
  <si>
    <t>Калашников Владислав Вячеславович</t>
  </si>
  <si>
    <r>
      <t xml:space="preserve">Капусто Сергей 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Times New Roman"/>
        <family val="1"/>
        <charset val="204"/>
      </rPr>
      <t>Алексеевич</t>
    </r>
  </si>
  <si>
    <r>
      <t xml:space="preserve">Емельянов Матвей 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Times New Roman"/>
        <family val="1"/>
        <charset val="204"/>
      </rPr>
      <t>Викторович</t>
    </r>
  </si>
  <si>
    <r>
      <t xml:space="preserve">Петрусенко Иван 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Times New Roman"/>
        <family val="1"/>
        <charset val="204"/>
      </rPr>
      <t>Денисович</t>
    </r>
  </si>
  <si>
    <r>
      <t xml:space="preserve">Пчелинцев Леонид 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Times New Roman"/>
        <family val="1"/>
        <charset val="204"/>
      </rPr>
      <t>Владимирович</t>
    </r>
  </si>
  <si>
    <r>
      <t xml:space="preserve">Лесничая Анастасия 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Times New Roman"/>
        <family val="1"/>
        <charset val="204"/>
      </rPr>
      <t>Максимовна</t>
    </r>
  </si>
  <si>
    <r>
      <t xml:space="preserve">Соловьева Ангелина 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Times New Roman"/>
        <family val="1"/>
        <charset val="204"/>
      </rPr>
      <t>Васильевна</t>
    </r>
  </si>
  <si>
    <t xml:space="preserve">Главный судья соревнований:    </t>
  </si>
  <si>
    <t>3.19,08</t>
  </si>
  <si>
    <t>2.42,50</t>
  </si>
  <si>
    <t>3.16,84</t>
  </si>
  <si>
    <t>3.09,23</t>
  </si>
  <si>
    <t>3.05,74</t>
  </si>
  <si>
    <t>2.59,69</t>
  </si>
  <si>
    <t>2.12,40</t>
  </si>
  <si>
    <t>2.29,4</t>
  </si>
  <si>
    <t>2.17,3</t>
  </si>
  <si>
    <t>3.09,15</t>
  </si>
  <si>
    <t>3.06,69</t>
  </si>
  <si>
    <t>3.10,17</t>
  </si>
  <si>
    <t>3.10,19</t>
  </si>
  <si>
    <t>3.04,16</t>
  </si>
  <si>
    <t>2.52,34</t>
  </si>
  <si>
    <t>2.31,40</t>
  </si>
  <si>
    <t>2.42,95</t>
  </si>
  <si>
    <t>2.30,12</t>
  </si>
  <si>
    <t>2.25,63</t>
  </si>
  <si>
    <t>2.30,19</t>
  </si>
  <si>
    <t>2.38,28</t>
  </si>
  <si>
    <t>2.55,54</t>
  </si>
  <si>
    <t>2.56,56</t>
  </si>
  <si>
    <t>3.00,31</t>
  </si>
  <si>
    <t>2.55,52</t>
  </si>
  <si>
    <t>2.52,15</t>
  </si>
  <si>
    <t>3.12,14</t>
  </si>
  <si>
    <t>2.50,09</t>
  </si>
  <si>
    <t>2.18,37</t>
  </si>
  <si>
    <t>2.37,71</t>
  </si>
  <si>
    <t>2.39,11</t>
  </si>
  <si>
    <t>2.32,66</t>
  </si>
  <si>
    <t>2.52,20</t>
  </si>
  <si>
    <t>2.22,31</t>
  </si>
  <si>
    <t>2.13,33</t>
  </si>
  <si>
    <t>2.33,50</t>
  </si>
  <si>
    <t>Эстафета- 100 м, 200 м, 300 м, 400 м</t>
  </si>
  <si>
    <t>2.36,70</t>
  </si>
  <si>
    <t>2.54,17</t>
  </si>
  <si>
    <t>2.21,71</t>
  </si>
  <si>
    <t>2.45,39</t>
  </si>
  <si>
    <t>2.29,99</t>
  </si>
  <si>
    <t>2.59,22</t>
  </si>
  <si>
    <t>Грабежной Евгений Иванович</t>
  </si>
  <si>
    <t>Тулкубаев Абдукадиржон Хокимжонович</t>
  </si>
  <si>
    <t>Передков Даниил Андреевич</t>
  </si>
  <si>
    <t>Мовин Максим Антонович</t>
  </si>
  <si>
    <t>Кидяев Захар Юрьевич</t>
  </si>
  <si>
    <t>Казаков Никита Алексеевич</t>
  </si>
  <si>
    <t>Бабушкина Вероника Ивановна</t>
  </si>
  <si>
    <t>Макаренко Вероника Васильевна</t>
  </si>
  <si>
    <t>Лесик Альбина Викторовна</t>
  </si>
  <si>
    <t>Колесникова Софья Дмитриевна</t>
  </si>
  <si>
    <t>Лесник Алиса Сергеевна</t>
  </si>
  <si>
    <t>Буевич Софья Максимовна</t>
  </si>
  <si>
    <t>Кочетков Даниил Игоревич</t>
  </si>
  <si>
    <t>Степаненко Вероника Игоревна</t>
  </si>
  <si>
    <t>Остроухова Юлия Александровна</t>
  </si>
  <si>
    <t>Коленко Злата Юрьевна</t>
  </si>
  <si>
    <r>
      <t xml:space="preserve">Чумак София </t>
    </r>
    <r>
      <rPr>
        <sz val="11"/>
        <rFont val="Calibri"/>
        <family val="2"/>
        <charset val="204"/>
        <scheme val="minor"/>
      </rPr>
      <t xml:space="preserve"> </t>
    </r>
    <r>
      <rPr>
        <sz val="11"/>
        <rFont val="Times New Roman"/>
        <family val="1"/>
        <charset val="204"/>
      </rPr>
      <t>Ионовна</t>
    </r>
  </si>
  <si>
    <t>Гребелюк Александр Андреевич</t>
  </si>
  <si>
    <t>Федюра Анастасия Евгеньевна</t>
  </si>
  <si>
    <t>Маркевич Таисия Станиславовна</t>
  </si>
  <si>
    <t>место проведения: г. Благовещенск  16 - 30 апреля 2021 года</t>
  </si>
  <si>
    <t>МАОУ "Школа № 26 г.Благовещенска"</t>
  </si>
  <si>
    <t xml:space="preserve">               Всероссийских спортивных соревнований школьников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</si>
</sst>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Alignme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justify" vertical="top" wrapText="1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0" xfId="0" applyBorder="1"/>
    <xf numFmtId="0" fontId="7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0" fillId="0" borderId="0" xfId="0" applyFont="1"/>
    <xf numFmtId="0" fontId="1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0" xfId="0" applyFont="1"/>
    <xf numFmtId="0" fontId="15" fillId="0" borderId="1" xfId="0" applyFont="1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top" wrapText="1"/>
    </xf>
    <xf numFmtId="0" fontId="1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1" fillId="0" borderId="0" xfId="0" applyFont="1"/>
    <xf numFmtId="0" fontId="15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center"/>
    </xf>
    <xf numFmtId="0" fontId="15" fillId="0" borderId="1" xfId="1" applyFont="1" applyBorder="1" applyAlignment="1" applyProtection="1">
      <alignment wrapText="1"/>
    </xf>
    <xf numFmtId="0" fontId="1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6" fillId="0" borderId="5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textRotation="90"/>
    </xf>
    <xf numFmtId="0" fontId="6" fillId="0" borderId="2" xfId="0" applyFont="1" applyBorder="1" applyAlignment="1">
      <alignment horizontal="center" vertical="center" textRotation="90"/>
    </xf>
    <xf numFmtId="0" fontId="6" fillId="0" borderId="1" xfId="0" applyFont="1" applyBorder="1" applyAlignment="1">
      <alignment horizontal="center" textRotation="90"/>
    </xf>
    <xf numFmtId="0" fontId="6" fillId="0" borderId="2" xfId="0" applyFont="1" applyBorder="1" applyAlignment="1">
      <alignment horizontal="center" textRotation="90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vertical="top" wrapText="1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6" fillId="0" borderId="3" xfId="0" applyFont="1" applyBorder="1" applyAlignment="1">
      <alignment horizontal="right"/>
    </xf>
    <xf numFmtId="0" fontId="6" fillId="0" borderId="9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5</xdr:row>
      <xdr:rowOff>66675</xdr:rowOff>
    </xdr:from>
    <xdr:ext cx="184731" cy="264560"/>
    <xdr:sp macro="" textlink="">
      <xdr:nvSpPr>
        <xdr:cNvPr id="2" name="TextBox 1"/>
        <xdr:cNvSpPr txBox="1"/>
      </xdr:nvSpPr>
      <xdr:spPr>
        <a:xfrm>
          <a:off x="2609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5</xdr:row>
      <xdr:rowOff>66675</xdr:rowOff>
    </xdr:from>
    <xdr:ext cx="184731" cy="264560"/>
    <xdr:sp macro="" textlink="">
      <xdr:nvSpPr>
        <xdr:cNvPr id="2" name="TextBox 1"/>
        <xdr:cNvSpPr txBox="1"/>
      </xdr:nvSpPr>
      <xdr:spPr>
        <a:xfrm>
          <a:off x="2609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257175</xdr:colOff>
      <xdr:row>5</xdr:row>
      <xdr:rowOff>66675</xdr:rowOff>
    </xdr:from>
    <xdr:ext cx="184731" cy="264560"/>
    <xdr:sp macro="" textlink="">
      <xdr:nvSpPr>
        <xdr:cNvPr id="2" name="TextBox 1"/>
        <xdr:cNvSpPr txBox="1"/>
      </xdr:nvSpPr>
      <xdr:spPr>
        <a:xfrm>
          <a:off x="2609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chools.dnevnik.ru/marks.aspx?school=1000000625121&amp;group=1420585504065311152&amp;student=1000003085696&amp;tab=stats" TargetMode="External"/><Relationship Id="rId1" Type="http://schemas.openxmlformats.org/officeDocument/2006/relationships/hyperlink" Target="https://schools.dnevnik.ru/marks.aspx?school=1000000625121&amp;group=1420585504065311152&amp;student=1000014799940&amp;tab=stats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6"/>
  <sheetViews>
    <sheetView tabSelected="1" zoomScale="90" zoomScaleNormal="90" workbookViewId="0">
      <selection activeCell="B3" sqref="B3:R3"/>
    </sheetView>
  </sheetViews>
  <sheetFormatPr defaultRowHeight="14.5" x14ac:dyDescent="0.35"/>
  <cols>
    <col min="1" max="1" width="3.1796875" customWidth="1"/>
    <col min="2" max="2" width="32.6328125" customWidth="1"/>
    <col min="3" max="3" width="4.08984375" customWidth="1"/>
    <col min="4" max="4" width="3.7265625" customWidth="1"/>
    <col min="5" max="5" width="4.453125" customWidth="1"/>
    <col min="6" max="6" width="4.08984375" customWidth="1"/>
    <col min="7" max="7" width="5.08984375" customWidth="1"/>
    <col min="8" max="8" width="4.36328125" customWidth="1"/>
    <col min="9" max="10" width="5.81640625" customWidth="1"/>
    <col min="11" max="11" width="5.26953125" customWidth="1"/>
    <col min="12" max="12" width="6.54296875" customWidth="1"/>
    <col min="13" max="13" width="10" customWidth="1"/>
    <col min="14" max="14" width="6.453125" customWidth="1"/>
    <col min="15" max="15" width="8.81640625" customWidth="1"/>
    <col min="16" max="16" width="7.7265625" customWidth="1"/>
  </cols>
  <sheetData>
    <row r="2" spans="1:22" ht="18" x14ac:dyDescent="0.4">
      <c r="B2" s="5" t="s">
        <v>22</v>
      </c>
      <c r="C2" s="5"/>
      <c r="D2" s="5"/>
      <c r="E2" s="5"/>
      <c r="F2" s="5"/>
      <c r="G2" s="5"/>
      <c r="H2" s="5"/>
      <c r="I2" s="49"/>
      <c r="J2" s="5"/>
      <c r="K2" s="5"/>
      <c r="L2" s="5"/>
      <c r="M2" s="5"/>
      <c r="N2" s="5"/>
      <c r="O2" s="4"/>
      <c r="P2" s="4"/>
      <c r="Q2" s="4"/>
      <c r="R2" s="4"/>
      <c r="S2" s="2"/>
    </row>
    <row r="3" spans="1:22" ht="18" x14ac:dyDescent="0.4">
      <c r="A3" s="3"/>
      <c r="B3" s="54" t="s">
        <v>133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2"/>
      <c r="T3" s="3"/>
    </row>
    <row r="4" spans="1:22" ht="18" x14ac:dyDescent="0.4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</row>
    <row r="5" spans="1:22" ht="15.5" x14ac:dyDescent="0.35">
      <c r="A5" s="3"/>
      <c r="B5" s="63" t="s">
        <v>131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3"/>
      <c r="T5" s="3"/>
    </row>
    <row r="6" spans="1:22" ht="15.5" x14ac:dyDescent="0.35">
      <c r="A6" s="3"/>
      <c r="B6" s="3"/>
      <c r="C6" s="3"/>
      <c r="D6" s="3"/>
      <c r="E6" s="3"/>
      <c r="F6" s="3"/>
      <c r="G6" s="3"/>
      <c r="H6" s="3"/>
      <c r="I6" s="51"/>
      <c r="J6" s="51"/>
      <c r="K6" s="3"/>
      <c r="L6" s="3"/>
      <c r="M6" s="44"/>
      <c r="N6" s="44"/>
      <c r="O6" s="3"/>
      <c r="P6" s="3"/>
      <c r="Q6" s="3"/>
      <c r="R6" s="3"/>
      <c r="S6" s="3"/>
      <c r="T6" s="3"/>
    </row>
    <row r="7" spans="1:22" ht="37.5" customHeight="1" x14ac:dyDescent="0.35">
      <c r="A7" s="52" t="s">
        <v>0</v>
      </c>
      <c r="B7" s="57" t="s">
        <v>1</v>
      </c>
      <c r="C7" s="59" t="s">
        <v>8</v>
      </c>
      <c r="D7" s="60"/>
      <c r="E7" s="61" t="s">
        <v>47</v>
      </c>
      <c r="F7" s="62"/>
      <c r="G7" s="59" t="s">
        <v>21</v>
      </c>
      <c r="H7" s="60"/>
      <c r="I7" s="59" t="s">
        <v>2</v>
      </c>
      <c r="J7" s="60"/>
      <c r="K7" s="59" t="s">
        <v>2</v>
      </c>
      <c r="L7" s="60"/>
      <c r="M7" s="59" t="s">
        <v>104</v>
      </c>
      <c r="N7" s="60"/>
      <c r="O7" s="59" t="s">
        <v>104</v>
      </c>
      <c r="P7" s="60"/>
      <c r="Q7" s="55" t="s">
        <v>3</v>
      </c>
      <c r="R7" s="55" t="s">
        <v>4</v>
      </c>
      <c r="S7" s="3"/>
      <c r="T7" s="3"/>
      <c r="U7" s="3"/>
      <c r="V7" s="3"/>
    </row>
    <row r="8" spans="1:22" ht="37.5" customHeight="1" x14ac:dyDescent="0.35">
      <c r="A8" s="53"/>
      <c r="B8" s="58"/>
      <c r="C8" s="11" t="s">
        <v>9</v>
      </c>
      <c r="D8" s="12" t="s">
        <v>10</v>
      </c>
      <c r="E8" s="13" t="s">
        <v>9</v>
      </c>
      <c r="F8" s="13" t="s">
        <v>10</v>
      </c>
      <c r="G8" s="13" t="s">
        <v>9</v>
      </c>
      <c r="H8" s="14" t="s">
        <v>10</v>
      </c>
      <c r="I8" s="14" t="s">
        <v>9</v>
      </c>
      <c r="J8" s="14" t="s">
        <v>5</v>
      </c>
      <c r="K8" s="15" t="s">
        <v>10</v>
      </c>
      <c r="L8" s="11" t="s">
        <v>5</v>
      </c>
      <c r="M8" s="43" t="s">
        <v>9</v>
      </c>
      <c r="N8" s="43" t="s">
        <v>5</v>
      </c>
      <c r="O8" s="43" t="s">
        <v>10</v>
      </c>
      <c r="P8" s="11" t="s">
        <v>5</v>
      </c>
      <c r="Q8" s="56"/>
      <c r="R8" s="56"/>
      <c r="S8" s="3"/>
      <c r="T8" s="3"/>
      <c r="U8" s="3"/>
      <c r="V8" s="3"/>
    </row>
    <row r="9" spans="1:22" ht="18.75" customHeight="1" x14ac:dyDescent="0.35">
      <c r="A9" s="9" t="s">
        <v>12</v>
      </c>
      <c r="B9" s="6" t="s">
        <v>6</v>
      </c>
      <c r="C9" s="1">
        <v>2</v>
      </c>
      <c r="D9" s="26">
        <v>1</v>
      </c>
      <c r="E9" s="30">
        <v>1</v>
      </c>
      <c r="F9" s="30">
        <v>1</v>
      </c>
      <c r="G9" s="27">
        <v>1</v>
      </c>
      <c r="H9" s="10">
        <v>1</v>
      </c>
      <c r="I9" s="10">
        <v>1379</v>
      </c>
      <c r="J9" s="10">
        <v>3</v>
      </c>
      <c r="K9" s="1">
        <v>1389</v>
      </c>
      <c r="L9" s="1">
        <v>1</v>
      </c>
      <c r="M9" s="1" t="s">
        <v>105</v>
      </c>
      <c r="N9" s="1">
        <v>3</v>
      </c>
      <c r="O9" s="10" t="s">
        <v>106</v>
      </c>
      <c r="P9" s="10">
        <v>2</v>
      </c>
      <c r="Q9" s="1">
        <f>SUM(C9+D9+E9+F9+G9+H9+J9+L9+N9+P9)</f>
        <v>16</v>
      </c>
      <c r="R9" s="29">
        <v>1</v>
      </c>
      <c r="S9" s="3"/>
      <c r="T9" s="3"/>
    </row>
    <row r="10" spans="1:22" ht="18" customHeight="1" x14ac:dyDescent="0.35">
      <c r="A10" s="9" t="s">
        <v>13</v>
      </c>
      <c r="B10" s="6" t="s">
        <v>43</v>
      </c>
      <c r="C10" s="1">
        <v>6</v>
      </c>
      <c r="D10" s="26">
        <v>7</v>
      </c>
      <c r="E10" s="30">
        <v>4</v>
      </c>
      <c r="F10" s="30">
        <v>3</v>
      </c>
      <c r="G10" s="27">
        <v>3</v>
      </c>
      <c r="H10" s="10">
        <v>3</v>
      </c>
      <c r="I10" s="10"/>
      <c r="J10" s="10"/>
      <c r="K10" s="1"/>
      <c r="L10" s="1"/>
      <c r="M10" s="1"/>
      <c r="N10" s="1"/>
      <c r="O10" s="10"/>
      <c r="P10" s="10"/>
      <c r="Q10" s="1">
        <f t="shared" ref="Q10:Q16" si="0">SUM(C10+D10+E10+F10+G10+H10+J10+L10+N10+P10)</f>
        <v>26</v>
      </c>
      <c r="R10" s="29"/>
      <c r="S10" s="3"/>
      <c r="T10" s="3"/>
    </row>
    <row r="11" spans="1:22" ht="15.5" x14ac:dyDescent="0.35">
      <c r="A11" s="9" t="s">
        <v>14</v>
      </c>
      <c r="B11" s="6" t="s">
        <v>7</v>
      </c>
      <c r="C11" s="1">
        <v>1</v>
      </c>
      <c r="D11" s="26">
        <v>2</v>
      </c>
      <c r="E11" s="30">
        <v>5</v>
      </c>
      <c r="F11" s="30">
        <v>7</v>
      </c>
      <c r="G11" s="27">
        <v>6</v>
      </c>
      <c r="H11" s="10">
        <v>6</v>
      </c>
      <c r="I11" s="10"/>
      <c r="J11" s="10"/>
      <c r="K11" s="1"/>
      <c r="L11" s="1"/>
      <c r="M11" s="1"/>
      <c r="N11" s="1"/>
      <c r="O11" s="1"/>
      <c r="P11" s="1"/>
      <c r="Q11" s="1">
        <f t="shared" si="0"/>
        <v>27</v>
      </c>
      <c r="R11" s="29"/>
      <c r="S11" s="3"/>
      <c r="T11" s="3"/>
    </row>
    <row r="12" spans="1:22" ht="15.5" x14ac:dyDescent="0.35">
      <c r="A12" s="9" t="s">
        <v>15</v>
      </c>
      <c r="B12" s="6" t="s">
        <v>44</v>
      </c>
      <c r="C12" s="1">
        <v>7</v>
      </c>
      <c r="D12" s="26">
        <v>6</v>
      </c>
      <c r="E12" s="30">
        <v>8</v>
      </c>
      <c r="F12" s="30">
        <v>6</v>
      </c>
      <c r="G12" s="27">
        <v>5</v>
      </c>
      <c r="H12" s="10">
        <v>5</v>
      </c>
      <c r="I12" s="10"/>
      <c r="J12" s="10"/>
      <c r="K12" s="1"/>
      <c r="L12" s="1"/>
      <c r="M12" s="1"/>
      <c r="N12" s="1"/>
      <c r="O12" s="1"/>
      <c r="P12" s="1"/>
      <c r="Q12" s="1">
        <f t="shared" si="0"/>
        <v>37</v>
      </c>
      <c r="R12" s="29"/>
      <c r="S12" s="3"/>
      <c r="T12" s="3"/>
    </row>
    <row r="13" spans="1:22" ht="15.5" x14ac:dyDescent="0.35">
      <c r="A13" s="9" t="s">
        <v>16</v>
      </c>
      <c r="B13" s="6" t="s">
        <v>45</v>
      </c>
      <c r="C13" s="1">
        <v>8</v>
      </c>
      <c r="D13" s="26">
        <v>5</v>
      </c>
      <c r="E13" s="30">
        <v>6</v>
      </c>
      <c r="F13" s="30">
        <v>5</v>
      </c>
      <c r="G13" s="27">
        <v>7</v>
      </c>
      <c r="H13" s="10">
        <v>7</v>
      </c>
      <c r="I13" s="10"/>
      <c r="J13" s="10"/>
      <c r="K13" s="1"/>
      <c r="L13" s="1"/>
      <c r="M13" s="1"/>
      <c r="N13" s="1"/>
      <c r="O13" s="1"/>
      <c r="P13" s="1"/>
      <c r="Q13" s="1">
        <f t="shared" si="0"/>
        <v>38</v>
      </c>
      <c r="R13" s="29"/>
      <c r="S13" s="3"/>
      <c r="T13" s="3"/>
    </row>
    <row r="14" spans="1:22" ht="15.5" x14ac:dyDescent="0.35">
      <c r="A14" s="9" t="s">
        <v>17</v>
      </c>
      <c r="B14" s="6" t="s">
        <v>11</v>
      </c>
      <c r="C14" s="1">
        <v>5</v>
      </c>
      <c r="D14" s="26">
        <v>4</v>
      </c>
      <c r="E14" s="30">
        <v>2</v>
      </c>
      <c r="F14" s="30">
        <v>4</v>
      </c>
      <c r="G14" s="27">
        <v>2</v>
      </c>
      <c r="H14" s="10">
        <v>4</v>
      </c>
      <c r="I14" s="10">
        <v>1499</v>
      </c>
      <c r="J14" s="10">
        <v>1</v>
      </c>
      <c r="K14" s="48">
        <v>1146</v>
      </c>
      <c r="L14" s="1">
        <v>2</v>
      </c>
      <c r="M14" s="1" t="s">
        <v>107</v>
      </c>
      <c r="N14" s="1">
        <v>1</v>
      </c>
      <c r="O14" s="1" t="s">
        <v>108</v>
      </c>
      <c r="P14" s="1">
        <v>1</v>
      </c>
      <c r="Q14" s="1">
        <f t="shared" si="0"/>
        <v>26</v>
      </c>
      <c r="R14" s="29">
        <f t="shared" ref="R10:R16" si="1">RANK(Q14,$Q$9:$Q$16,1)</f>
        <v>2</v>
      </c>
      <c r="S14" s="3"/>
      <c r="T14" s="3"/>
    </row>
    <row r="15" spans="1:22" ht="15.5" x14ac:dyDescent="0.35">
      <c r="A15" s="9" t="s">
        <v>18</v>
      </c>
      <c r="B15" s="6" t="s">
        <v>46</v>
      </c>
      <c r="C15" s="1">
        <v>3</v>
      </c>
      <c r="D15" s="26">
        <v>8</v>
      </c>
      <c r="E15" s="30">
        <v>7</v>
      </c>
      <c r="F15" s="30">
        <v>8</v>
      </c>
      <c r="G15" s="27">
        <v>8</v>
      </c>
      <c r="H15" s="10">
        <v>8</v>
      </c>
      <c r="I15" s="10"/>
      <c r="J15" s="10"/>
      <c r="K15" s="1"/>
      <c r="L15" s="1"/>
      <c r="M15" s="1"/>
      <c r="N15" s="1"/>
      <c r="O15" s="1"/>
      <c r="P15" s="1"/>
      <c r="Q15" s="1">
        <f t="shared" si="0"/>
        <v>42</v>
      </c>
      <c r="R15" s="29"/>
      <c r="S15" s="3"/>
      <c r="T15" s="3"/>
    </row>
    <row r="16" spans="1:22" ht="15.5" x14ac:dyDescent="0.35">
      <c r="A16" s="9" t="s">
        <v>19</v>
      </c>
      <c r="B16" s="7" t="s">
        <v>132</v>
      </c>
      <c r="C16" s="1">
        <v>4</v>
      </c>
      <c r="D16" s="26">
        <v>3</v>
      </c>
      <c r="E16" s="30">
        <v>3</v>
      </c>
      <c r="F16" s="30">
        <v>2</v>
      </c>
      <c r="G16" s="27">
        <v>4</v>
      </c>
      <c r="H16" s="10">
        <v>2</v>
      </c>
      <c r="I16" s="10">
        <v>1434</v>
      </c>
      <c r="J16" s="10">
        <v>2</v>
      </c>
      <c r="K16" s="1">
        <v>1025</v>
      </c>
      <c r="L16" s="1">
        <v>3</v>
      </c>
      <c r="M16" s="1" t="s">
        <v>109</v>
      </c>
      <c r="N16" s="1">
        <v>2</v>
      </c>
      <c r="O16" s="1" t="s">
        <v>110</v>
      </c>
      <c r="P16" s="1">
        <v>3</v>
      </c>
      <c r="Q16" s="1">
        <f t="shared" si="0"/>
        <v>28</v>
      </c>
      <c r="R16" s="29">
        <v>3</v>
      </c>
      <c r="S16" s="3"/>
      <c r="T16" s="3"/>
    </row>
    <row r="17" spans="1:20" ht="15.5" x14ac:dyDescent="0.35">
      <c r="A17" s="3"/>
      <c r="B17" s="3"/>
      <c r="C17" s="3"/>
      <c r="D17" s="3"/>
      <c r="E17" s="3"/>
      <c r="F17" s="3"/>
      <c r="G17" s="3"/>
      <c r="H17" s="3"/>
      <c r="I17" s="51"/>
      <c r="J17" s="51"/>
      <c r="K17" s="3"/>
      <c r="L17" s="3"/>
      <c r="M17" s="44"/>
      <c r="N17" s="44"/>
      <c r="O17" s="3"/>
      <c r="P17" s="3"/>
      <c r="Q17" s="3"/>
      <c r="R17" s="3"/>
      <c r="S17" s="3"/>
      <c r="T17" s="3"/>
    </row>
    <row r="18" spans="1:20" ht="15.5" x14ac:dyDescent="0.35">
      <c r="A18" s="3"/>
      <c r="B18" s="40" t="s">
        <v>67</v>
      </c>
      <c r="C18" s="3" t="s">
        <v>32</v>
      </c>
      <c r="D18" s="3"/>
      <c r="E18" s="3"/>
      <c r="F18" s="39"/>
      <c r="G18" s="3"/>
      <c r="H18" s="3"/>
      <c r="I18" s="51"/>
      <c r="J18" s="51"/>
      <c r="K18" s="3"/>
      <c r="L18" s="3"/>
      <c r="M18" s="44"/>
      <c r="N18" s="44"/>
      <c r="O18" s="3"/>
      <c r="P18" s="3"/>
      <c r="Q18" s="3"/>
      <c r="R18" s="3"/>
      <c r="S18" s="3"/>
      <c r="T18" s="3"/>
    </row>
    <row r="19" spans="1:20" ht="15.5" x14ac:dyDescent="0.35">
      <c r="A19" s="3"/>
      <c r="B19" s="3"/>
      <c r="C19" s="3"/>
      <c r="D19" s="3"/>
      <c r="E19" s="3"/>
      <c r="F19" s="3"/>
      <c r="G19" s="3"/>
      <c r="H19" s="3"/>
      <c r="I19" s="51"/>
      <c r="J19" s="51"/>
      <c r="K19" s="3"/>
      <c r="L19" s="3"/>
      <c r="M19" s="44"/>
      <c r="N19" s="44"/>
      <c r="O19" s="3"/>
      <c r="P19" s="28"/>
      <c r="Q19" s="3"/>
      <c r="R19" s="3"/>
      <c r="S19" s="3"/>
      <c r="T19" s="3"/>
    </row>
    <row r="20" spans="1:20" ht="15.5" x14ac:dyDescent="0.35">
      <c r="A20" s="3"/>
      <c r="B20" s="25" t="s">
        <v>20</v>
      </c>
      <c r="C20" s="3" t="s">
        <v>39</v>
      </c>
      <c r="D20" s="3"/>
      <c r="E20" s="3"/>
      <c r="G20" s="3"/>
      <c r="H20" s="3"/>
      <c r="I20" s="51"/>
      <c r="J20" s="51"/>
      <c r="K20" s="3"/>
      <c r="L20" s="3"/>
      <c r="M20" s="44"/>
      <c r="N20" s="44"/>
      <c r="O20" s="3"/>
      <c r="P20" s="3"/>
      <c r="Q20" s="3"/>
      <c r="R20" s="3"/>
      <c r="S20" s="3"/>
      <c r="T20" s="3"/>
    </row>
    <row r="21" spans="1:20" ht="15.5" x14ac:dyDescent="0.35">
      <c r="A21" s="3"/>
      <c r="B21" s="3"/>
      <c r="C21" s="3"/>
      <c r="D21" s="3"/>
      <c r="E21" s="3"/>
      <c r="F21" s="3"/>
      <c r="G21" s="3"/>
      <c r="H21" s="3"/>
      <c r="I21" s="51"/>
      <c r="J21" s="51"/>
      <c r="K21" s="3"/>
      <c r="L21" s="3"/>
      <c r="M21" s="44"/>
      <c r="N21" s="44"/>
      <c r="O21" s="3"/>
      <c r="P21" s="3"/>
      <c r="Q21" s="3"/>
      <c r="R21" s="3"/>
      <c r="S21" s="3"/>
      <c r="T21" s="3"/>
    </row>
    <row r="22" spans="1:20" ht="15.5" x14ac:dyDescent="0.35">
      <c r="A22" s="3"/>
      <c r="B22" s="3"/>
      <c r="C22" s="3"/>
      <c r="D22" s="3"/>
      <c r="E22" s="3"/>
      <c r="F22" s="3"/>
      <c r="G22" s="3"/>
      <c r="H22" s="3"/>
      <c r="I22" s="51"/>
      <c r="J22" s="51"/>
      <c r="K22" s="3"/>
      <c r="L22" s="3"/>
      <c r="M22" s="44"/>
      <c r="N22" s="44"/>
      <c r="O22" s="3"/>
      <c r="P22" s="3"/>
      <c r="Q22" s="3"/>
      <c r="R22" s="3"/>
      <c r="S22" s="3"/>
      <c r="T22" s="3"/>
    </row>
    <row r="23" spans="1:20" ht="15.5" x14ac:dyDescent="0.35">
      <c r="A23" s="3"/>
      <c r="B23" s="3"/>
      <c r="C23" s="3"/>
      <c r="D23" s="3"/>
      <c r="E23" s="3"/>
      <c r="F23" s="3"/>
      <c r="G23" s="3"/>
      <c r="H23" s="3"/>
      <c r="I23" s="51"/>
      <c r="J23" s="51"/>
      <c r="K23" s="3"/>
      <c r="L23" s="3"/>
      <c r="M23" s="44"/>
      <c r="N23" s="44"/>
      <c r="O23" s="3"/>
      <c r="P23" s="3"/>
      <c r="Q23" s="3"/>
      <c r="R23" s="3"/>
      <c r="S23" s="3"/>
      <c r="T23" s="3"/>
    </row>
    <row r="24" spans="1:20" ht="15.5" x14ac:dyDescent="0.35">
      <c r="A24" s="3"/>
      <c r="B24" s="3"/>
      <c r="C24" s="3"/>
      <c r="D24" s="3"/>
      <c r="E24" s="3"/>
      <c r="F24" s="3"/>
      <c r="G24" s="3"/>
      <c r="H24" s="3"/>
      <c r="I24" s="51"/>
      <c r="J24" s="51"/>
      <c r="K24" s="3"/>
      <c r="L24" s="3"/>
      <c r="M24" s="44"/>
      <c r="N24" s="44"/>
      <c r="O24" s="3"/>
      <c r="P24" s="3"/>
      <c r="Q24" s="3"/>
      <c r="R24" s="3"/>
      <c r="S24" s="3"/>
      <c r="T24" s="3"/>
    </row>
    <row r="25" spans="1:20" ht="15.5" x14ac:dyDescent="0.35">
      <c r="A25" s="3"/>
      <c r="B25" s="3"/>
      <c r="C25" s="3"/>
      <c r="D25" s="3"/>
      <c r="E25" s="3"/>
      <c r="F25" s="3"/>
      <c r="G25" s="3"/>
      <c r="H25" s="3"/>
      <c r="I25" s="51"/>
      <c r="J25" s="51"/>
      <c r="K25" s="3"/>
      <c r="L25" s="3"/>
      <c r="M25" s="44"/>
      <c r="N25" s="44"/>
      <c r="O25" s="3"/>
      <c r="P25" s="3"/>
      <c r="Q25" s="3"/>
      <c r="R25" s="3"/>
      <c r="S25" s="3"/>
      <c r="T25" s="3"/>
    </row>
    <row r="26" spans="1:20" ht="15.5" x14ac:dyDescent="0.35">
      <c r="A26" s="3"/>
      <c r="B26" s="3"/>
      <c r="C26" s="3"/>
      <c r="D26" s="3"/>
      <c r="E26" s="3"/>
      <c r="F26" s="3"/>
      <c r="G26" s="3"/>
      <c r="H26" s="3"/>
      <c r="I26" s="51"/>
      <c r="J26" s="51"/>
      <c r="K26" s="3"/>
      <c r="L26" s="3"/>
      <c r="M26" s="44"/>
      <c r="N26" s="44"/>
      <c r="O26" s="3"/>
      <c r="P26" s="3"/>
      <c r="Q26" s="3"/>
      <c r="R26" s="3"/>
      <c r="S26" s="3"/>
      <c r="T26" s="3"/>
    </row>
  </sheetData>
  <mergeCells count="13">
    <mergeCell ref="A7:A8"/>
    <mergeCell ref="B3:R3"/>
    <mergeCell ref="Q7:Q8"/>
    <mergeCell ref="R7:R8"/>
    <mergeCell ref="B7:B8"/>
    <mergeCell ref="K7:L7"/>
    <mergeCell ref="C7:D7"/>
    <mergeCell ref="G7:H7"/>
    <mergeCell ref="O7:P7"/>
    <mergeCell ref="E7:F7"/>
    <mergeCell ref="B5:R5"/>
    <mergeCell ref="M7:N7"/>
    <mergeCell ref="I7:J7"/>
  </mergeCells>
  <conditionalFormatting sqref="R9:R16">
    <cfRule type="cellIs" dxfId="0" priority="1" operator="equal">
      <formula>$R$12</formula>
    </cfRule>
  </conditionalFormatting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topLeftCell="A6" workbookViewId="0">
      <selection activeCell="A13" sqref="A13:L13"/>
    </sheetView>
  </sheetViews>
  <sheetFormatPr defaultRowHeight="14.5" x14ac:dyDescent="0.35"/>
  <cols>
    <col min="1" max="1" width="3.81640625" customWidth="1"/>
    <col min="2" max="2" width="32.1796875" customWidth="1"/>
    <col min="3" max="3" width="5.1796875" customWidth="1"/>
    <col min="4" max="4" width="4.26953125" customWidth="1"/>
    <col min="5" max="5" width="6.7265625" customWidth="1"/>
    <col min="6" max="6" width="5" customWidth="1"/>
    <col min="7" max="7" width="8.26953125" customWidth="1"/>
    <col min="8" max="8" width="7.81640625" customWidth="1"/>
    <col min="12" max="12" width="7.54296875" customWidth="1"/>
  </cols>
  <sheetData>
    <row r="2" spans="1:13" ht="15" x14ac:dyDescent="0.35">
      <c r="A2" s="17"/>
      <c r="B2" s="82" t="s">
        <v>33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</row>
    <row r="3" spans="1:13" x14ac:dyDescent="0.35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3" ht="24.75" customHeight="1" x14ac:dyDescent="0.35">
      <c r="A4" s="17"/>
      <c r="B4" s="19" t="s">
        <v>34</v>
      </c>
      <c r="C4" s="19"/>
      <c r="D4" s="19"/>
      <c r="E4" s="19"/>
      <c r="F4" s="19"/>
      <c r="G4" s="19" t="s">
        <v>48</v>
      </c>
      <c r="H4" s="19"/>
      <c r="I4" s="19"/>
      <c r="J4" s="19"/>
      <c r="K4" s="19"/>
      <c r="L4" s="19"/>
    </row>
    <row r="5" spans="1:13" ht="30.75" customHeight="1" x14ac:dyDescent="0.35">
      <c r="A5" s="67" t="s">
        <v>0</v>
      </c>
      <c r="B5" s="67" t="s">
        <v>23</v>
      </c>
      <c r="C5" s="69" t="s">
        <v>24</v>
      </c>
      <c r="D5" s="71" t="s">
        <v>25</v>
      </c>
      <c r="E5" s="73" t="s">
        <v>59</v>
      </c>
      <c r="F5" s="73"/>
      <c r="G5" s="59" t="s">
        <v>35</v>
      </c>
      <c r="H5" s="60"/>
      <c r="I5" s="74" t="s">
        <v>36</v>
      </c>
      <c r="J5" s="74"/>
      <c r="K5" s="73" t="s">
        <v>37</v>
      </c>
      <c r="L5" s="73"/>
      <c r="M5" s="20" t="s">
        <v>26</v>
      </c>
    </row>
    <row r="6" spans="1:13" ht="31.5" customHeight="1" x14ac:dyDescent="0.35">
      <c r="A6" s="68"/>
      <c r="B6" s="68"/>
      <c r="C6" s="70"/>
      <c r="D6" s="72"/>
      <c r="E6" s="21" t="s">
        <v>27</v>
      </c>
      <c r="F6" s="21" t="s">
        <v>28</v>
      </c>
      <c r="G6" s="21" t="s">
        <v>27</v>
      </c>
      <c r="H6" s="21" t="s">
        <v>28</v>
      </c>
      <c r="I6" s="21" t="s">
        <v>27</v>
      </c>
      <c r="J6" s="21" t="s">
        <v>28</v>
      </c>
      <c r="K6" s="21" t="s">
        <v>27</v>
      </c>
      <c r="L6" s="21" t="s">
        <v>28</v>
      </c>
      <c r="M6" s="16" t="s">
        <v>28</v>
      </c>
    </row>
    <row r="7" spans="1:13" x14ac:dyDescent="0.35">
      <c r="A7" s="8">
        <v>1</v>
      </c>
      <c r="B7" s="31" t="s">
        <v>50</v>
      </c>
      <c r="C7" s="9" t="s">
        <v>29</v>
      </c>
      <c r="D7" s="22">
        <v>14</v>
      </c>
      <c r="E7" s="9">
        <v>8.6300000000000008</v>
      </c>
      <c r="F7" s="9">
        <v>104</v>
      </c>
      <c r="G7" s="9">
        <v>450</v>
      </c>
      <c r="H7" s="9">
        <v>50</v>
      </c>
      <c r="I7" s="9">
        <v>47.3</v>
      </c>
      <c r="J7" s="9">
        <v>80</v>
      </c>
      <c r="K7" s="9" t="s">
        <v>68</v>
      </c>
      <c r="L7" s="9">
        <v>52</v>
      </c>
      <c r="M7" s="23">
        <f>SUM(L7+J7+H7+F7)</f>
        <v>286</v>
      </c>
    </row>
    <row r="8" spans="1:13" x14ac:dyDescent="0.35">
      <c r="A8" s="8">
        <v>2</v>
      </c>
      <c r="B8" s="32" t="s">
        <v>51</v>
      </c>
      <c r="C8" s="9" t="s">
        <v>29</v>
      </c>
      <c r="D8" s="22">
        <v>15</v>
      </c>
      <c r="E8" s="9">
        <v>8</v>
      </c>
      <c r="F8" s="9">
        <v>123</v>
      </c>
      <c r="G8" s="9">
        <v>439</v>
      </c>
      <c r="H8" s="9">
        <v>47</v>
      </c>
      <c r="I8" s="9">
        <v>37.9</v>
      </c>
      <c r="J8" s="9">
        <v>57</v>
      </c>
      <c r="K8" s="9" t="s">
        <v>69</v>
      </c>
      <c r="L8" s="9">
        <v>98</v>
      </c>
      <c r="M8" s="23">
        <f t="shared" ref="M8:M19" si="0">SUM(L8+J8+H8+F8)</f>
        <v>325</v>
      </c>
    </row>
    <row r="9" spans="1:13" x14ac:dyDescent="0.35">
      <c r="A9" s="8">
        <v>3</v>
      </c>
      <c r="B9" s="31" t="s">
        <v>52</v>
      </c>
      <c r="C9" s="9" t="s">
        <v>29</v>
      </c>
      <c r="D9" s="22">
        <v>14</v>
      </c>
      <c r="E9" s="9">
        <v>9.82</v>
      </c>
      <c r="F9" s="9">
        <v>69</v>
      </c>
      <c r="G9" s="9">
        <v>371</v>
      </c>
      <c r="H9" s="9">
        <v>30</v>
      </c>
      <c r="I9" s="9">
        <v>36.799999999999997</v>
      </c>
      <c r="J9" s="9">
        <v>54</v>
      </c>
      <c r="K9" s="9" t="s">
        <v>70</v>
      </c>
      <c r="L9" s="9">
        <v>55</v>
      </c>
      <c r="M9" s="23">
        <f t="shared" si="0"/>
        <v>208</v>
      </c>
    </row>
    <row r="10" spans="1:13" x14ac:dyDescent="0.35">
      <c r="A10" s="8">
        <v>4</v>
      </c>
      <c r="B10" s="77" t="s">
        <v>128</v>
      </c>
      <c r="C10" s="9" t="s">
        <v>29</v>
      </c>
      <c r="D10" s="45">
        <v>13</v>
      </c>
      <c r="E10" s="9">
        <v>8.56</v>
      </c>
      <c r="F10" s="9">
        <v>106</v>
      </c>
      <c r="G10" s="9">
        <v>438</v>
      </c>
      <c r="H10" s="9">
        <v>47</v>
      </c>
      <c r="I10" s="9">
        <v>27.5</v>
      </c>
      <c r="J10" s="9">
        <v>34</v>
      </c>
      <c r="K10" s="9" t="s">
        <v>71</v>
      </c>
      <c r="L10" s="9">
        <v>64</v>
      </c>
      <c r="M10" s="23">
        <f t="shared" si="0"/>
        <v>251</v>
      </c>
    </row>
    <row r="11" spans="1:13" x14ac:dyDescent="0.35">
      <c r="A11" s="8">
        <v>5</v>
      </c>
      <c r="B11" s="31" t="s">
        <v>53</v>
      </c>
      <c r="C11" s="9" t="s">
        <v>29</v>
      </c>
      <c r="D11" s="22">
        <v>14</v>
      </c>
      <c r="E11" s="9">
        <v>10</v>
      </c>
      <c r="F11" s="9">
        <v>63</v>
      </c>
      <c r="G11" s="9">
        <v>339</v>
      </c>
      <c r="H11" s="9">
        <v>22</v>
      </c>
      <c r="I11" s="9">
        <v>32.200000000000003</v>
      </c>
      <c r="J11" s="9">
        <v>43</v>
      </c>
      <c r="K11" s="9" t="s">
        <v>72</v>
      </c>
      <c r="L11" s="9">
        <v>69</v>
      </c>
      <c r="M11" s="46">
        <f t="shared" si="0"/>
        <v>197</v>
      </c>
    </row>
    <row r="12" spans="1:13" x14ac:dyDescent="0.35">
      <c r="A12" s="8">
        <v>6</v>
      </c>
      <c r="B12" s="31" t="s">
        <v>54</v>
      </c>
      <c r="C12" s="9" t="s">
        <v>29</v>
      </c>
      <c r="D12" s="22">
        <v>15</v>
      </c>
      <c r="E12" s="9">
        <v>8.1999999999999993</v>
      </c>
      <c r="F12" s="9">
        <v>117</v>
      </c>
      <c r="G12" s="9">
        <v>436</v>
      </c>
      <c r="H12" s="9">
        <v>46</v>
      </c>
      <c r="I12" s="9">
        <v>43.4</v>
      </c>
      <c r="J12" s="9">
        <v>70</v>
      </c>
      <c r="K12" s="9" t="s">
        <v>73</v>
      </c>
      <c r="L12" s="9">
        <v>76</v>
      </c>
      <c r="M12" s="23">
        <f t="shared" si="0"/>
        <v>309</v>
      </c>
    </row>
    <row r="13" spans="1:13" ht="20.5" customHeight="1" x14ac:dyDescent="0.35">
      <c r="A13" s="83" t="s">
        <v>38</v>
      </c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5"/>
      <c r="M13" s="79">
        <f>SUM(M7+M8+M9+M10+M12)</f>
        <v>1379</v>
      </c>
    </row>
    <row r="14" spans="1:13" ht="14.25" customHeight="1" x14ac:dyDescent="0.35">
      <c r="A14" s="8">
        <v>1</v>
      </c>
      <c r="B14" s="77" t="s">
        <v>129</v>
      </c>
      <c r="C14" s="9" t="s">
        <v>29</v>
      </c>
      <c r="D14" s="45">
        <v>14</v>
      </c>
      <c r="E14" s="9">
        <v>9.66</v>
      </c>
      <c r="F14" s="9">
        <v>106</v>
      </c>
      <c r="G14" s="9">
        <v>374</v>
      </c>
      <c r="H14" s="9">
        <v>42</v>
      </c>
      <c r="I14" s="9">
        <v>39.9</v>
      </c>
      <c r="J14" s="9">
        <v>84</v>
      </c>
      <c r="K14" s="9" t="s">
        <v>74</v>
      </c>
      <c r="L14" s="9">
        <v>91</v>
      </c>
      <c r="M14" s="23">
        <f t="shared" si="0"/>
        <v>323</v>
      </c>
    </row>
    <row r="15" spans="1:13" x14ac:dyDescent="0.35">
      <c r="A15" s="8">
        <v>2</v>
      </c>
      <c r="B15" s="32" t="s">
        <v>55</v>
      </c>
      <c r="C15" s="9" t="s">
        <v>29</v>
      </c>
      <c r="D15" s="22">
        <v>14</v>
      </c>
      <c r="E15" s="9">
        <v>9.1999999999999993</v>
      </c>
      <c r="F15" s="9">
        <v>120</v>
      </c>
      <c r="G15" s="9">
        <v>374</v>
      </c>
      <c r="H15" s="9">
        <v>42</v>
      </c>
      <c r="I15" s="9">
        <v>25.4</v>
      </c>
      <c r="J15" s="9">
        <v>48</v>
      </c>
      <c r="K15" s="9" t="s">
        <v>102</v>
      </c>
      <c r="L15" s="9">
        <v>89</v>
      </c>
      <c r="M15" s="23">
        <f t="shared" si="0"/>
        <v>299</v>
      </c>
    </row>
    <row r="16" spans="1:13" x14ac:dyDescent="0.35">
      <c r="A16" s="8">
        <v>3</v>
      </c>
      <c r="B16" s="77" t="s">
        <v>130</v>
      </c>
      <c r="C16" s="9" t="s">
        <v>30</v>
      </c>
      <c r="D16" s="22">
        <v>14</v>
      </c>
      <c r="E16" s="9">
        <v>10.36</v>
      </c>
      <c r="F16" s="9">
        <v>85</v>
      </c>
      <c r="G16" s="9">
        <v>261</v>
      </c>
      <c r="H16" s="9">
        <v>13</v>
      </c>
      <c r="I16" s="9">
        <v>28</v>
      </c>
      <c r="J16" s="9">
        <v>54</v>
      </c>
      <c r="K16" s="9" t="s">
        <v>100</v>
      </c>
      <c r="L16" s="9">
        <v>14</v>
      </c>
      <c r="M16" s="46">
        <f t="shared" si="0"/>
        <v>166</v>
      </c>
    </row>
    <row r="17" spans="1:13" ht="16.5" customHeight="1" x14ac:dyDescent="0.35">
      <c r="A17" s="8">
        <v>4</v>
      </c>
      <c r="B17" s="32" t="s">
        <v>56</v>
      </c>
      <c r="C17" s="9" t="s">
        <v>30</v>
      </c>
      <c r="D17" s="22">
        <v>15</v>
      </c>
      <c r="E17" s="9">
        <v>9.6</v>
      </c>
      <c r="F17" s="9">
        <v>108</v>
      </c>
      <c r="G17" s="9">
        <v>363</v>
      </c>
      <c r="H17" s="9">
        <v>39</v>
      </c>
      <c r="I17" s="9">
        <v>37.799999999999997</v>
      </c>
      <c r="J17" s="9">
        <v>79</v>
      </c>
      <c r="K17" s="9" t="s">
        <v>101</v>
      </c>
      <c r="L17" s="9">
        <v>71</v>
      </c>
      <c r="M17" s="23">
        <f t="shared" si="0"/>
        <v>297</v>
      </c>
    </row>
    <row r="18" spans="1:13" ht="16.5" customHeight="1" x14ac:dyDescent="0.35">
      <c r="A18" s="8">
        <v>5</v>
      </c>
      <c r="B18" s="32" t="s">
        <v>57</v>
      </c>
      <c r="C18" s="9" t="s">
        <v>30</v>
      </c>
      <c r="D18" s="22">
        <v>15</v>
      </c>
      <c r="E18" s="9">
        <v>10</v>
      </c>
      <c r="F18" s="9">
        <v>96</v>
      </c>
      <c r="G18" s="9">
        <v>248</v>
      </c>
      <c r="H18" s="9">
        <v>10</v>
      </c>
      <c r="I18" s="9">
        <v>24</v>
      </c>
      <c r="J18" s="9">
        <v>44</v>
      </c>
      <c r="K18" s="9" t="s">
        <v>75</v>
      </c>
      <c r="L18" s="9">
        <v>57</v>
      </c>
      <c r="M18" s="23">
        <f t="shared" si="0"/>
        <v>207</v>
      </c>
    </row>
    <row r="19" spans="1:13" x14ac:dyDescent="0.35">
      <c r="A19" s="8">
        <v>6</v>
      </c>
      <c r="B19" s="32" t="s">
        <v>58</v>
      </c>
      <c r="C19" s="9" t="s">
        <v>30</v>
      </c>
      <c r="D19" s="22">
        <v>14</v>
      </c>
      <c r="E19" s="9">
        <v>9.84</v>
      </c>
      <c r="F19" s="9">
        <v>101</v>
      </c>
      <c r="G19" s="9">
        <v>321</v>
      </c>
      <c r="H19" s="9">
        <v>28</v>
      </c>
      <c r="I19" s="9">
        <v>27.4</v>
      </c>
      <c r="J19" s="9">
        <v>53</v>
      </c>
      <c r="K19" s="9" t="s">
        <v>76</v>
      </c>
      <c r="L19" s="9">
        <v>81</v>
      </c>
      <c r="M19" s="23">
        <f t="shared" si="0"/>
        <v>263</v>
      </c>
    </row>
    <row r="20" spans="1:13" ht="23" customHeight="1" x14ac:dyDescent="0.35">
      <c r="A20" s="64" t="s">
        <v>38</v>
      </c>
      <c r="B20" s="65"/>
      <c r="C20" s="65"/>
      <c r="D20" s="65"/>
      <c r="E20" s="66"/>
      <c r="F20" s="66"/>
      <c r="G20" s="66"/>
      <c r="H20" s="66"/>
      <c r="I20" s="66"/>
      <c r="J20" s="66"/>
      <c r="K20" s="66"/>
      <c r="L20" s="66"/>
      <c r="M20" s="50">
        <f>SUM(M14+M15+M17+M18+M19)</f>
        <v>1389</v>
      </c>
    </row>
    <row r="21" spans="1:13" ht="15.5" x14ac:dyDescent="0.3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spans="1:13" ht="15.5" x14ac:dyDescent="0.35">
      <c r="A22" s="24"/>
      <c r="B22" s="40" t="s">
        <v>67</v>
      </c>
      <c r="C22" s="3" t="s">
        <v>32</v>
      </c>
      <c r="D22" s="3"/>
      <c r="E22" s="3"/>
      <c r="F22" s="39"/>
      <c r="G22" s="39"/>
      <c r="H22" s="39"/>
      <c r="I22" s="24"/>
      <c r="J22" s="24"/>
      <c r="K22" s="24"/>
      <c r="L22" s="24"/>
    </row>
    <row r="23" spans="1:13" ht="15.5" x14ac:dyDescent="0.35">
      <c r="B23" s="3"/>
      <c r="C23" s="3"/>
      <c r="D23" s="3"/>
      <c r="E23" s="3"/>
      <c r="F23" s="3"/>
      <c r="G23" s="3"/>
      <c r="H23" s="3"/>
    </row>
    <row r="24" spans="1:13" ht="15.5" x14ac:dyDescent="0.35">
      <c r="B24" s="42" t="s">
        <v>20</v>
      </c>
      <c r="C24" s="3" t="s">
        <v>39</v>
      </c>
      <c r="D24" s="3"/>
      <c r="E24" s="3"/>
    </row>
  </sheetData>
  <mergeCells count="11">
    <mergeCell ref="A20:L20"/>
    <mergeCell ref="B2:M2"/>
    <mergeCell ref="A5:A6"/>
    <mergeCell ref="B5:B6"/>
    <mergeCell ref="C5:C6"/>
    <mergeCell ref="D5:D6"/>
    <mergeCell ref="E5:F5"/>
    <mergeCell ref="G5:H5"/>
    <mergeCell ref="I5:J5"/>
    <mergeCell ref="K5:L5"/>
    <mergeCell ref="A13:L13"/>
  </mergeCells>
  <pageMargins left="0.7" right="0.7" top="0.75" bottom="0.75" header="0.3" footer="0.3"/>
  <pageSetup paperSize="9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topLeftCell="A6" zoomScaleNormal="100" workbookViewId="0">
      <selection activeCell="A13" sqref="A13:L13"/>
    </sheetView>
  </sheetViews>
  <sheetFormatPr defaultRowHeight="14.5" x14ac:dyDescent="0.35"/>
  <cols>
    <col min="1" max="1" width="3.81640625" customWidth="1"/>
    <col min="2" max="2" width="27.54296875" customWidth="1"/>
    <col min="3" max="3" width="3.453125" customWidth="1"/>
    <col min="4" max="4" width="3.36328125" customWidth="1"/>
    <col min="5" max="5" width="5.90625" customWidth="1"/>
    <col min="6" max="6" width="5" customWidth="1"/>
    <col min="7" max="7" width="8.1796875" customWidth="1"/>
    <col min="8" max="8" width="6.08984375" customWidth="1"/>
    <col min="10" max="10" width="8.08984375" customWidth="1"/>
  </cols>
  <sheetData>
    <row r="2" spans="1:13" ht="15" x14ac:dyDescent="0.35">
      <c r="A2" s="17"/>
      <c r="B2" s="19" t="s">
        <v>33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x14ac:dyDescent="0.35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3" ht="24.75" customHeight="1" x14ac:dyDescent="0.35">
      <c r="A4" s="17"/>
      <c r="B4" s="19" t="s">
        <v>41</v>
      </c>
      <c r="C4" s="19"/>
      <c r="D4" s="19"/>
      <c r="E4" s="19"/>
      <c r="F4" s="19"/>
      <c r="G4" s="19" t="s">
        <v>49</v>
      </c>
      <c r="H4" s="19"/>
      <c r="I4" s="19"/>
      <c r="J4" s="19"/>
      <c r="K4" s="19"/>
      <c r="L4" s="19"/>
    </row>
    <row r="5" spans="1:13" ht="30.75" customHeight="1" x14ac:dyDescent="0.35">
      <c r="A5" s="67" t="s">
        <v>0</v>
      </c>
      <c r="B5" s="67" t="s">
        <v>23</v>
      </c>
      <c r="C5" s="69" t="s">
        <v>24</v>
      </c>
      <c r="D5" s="71" t="s">
        <v>25</v>
      </c>
      <c r="E5" s="73" t="s">
        <v>59</v>
      </c>
      <c r="F5" s="73"/>
      <c r="G5" s="59" t="s">
        <v>35</v>
      </c>
      <c r="H5" s="60"/>
      <c r="I5" s="74" t="s">
        <v>36</v>
      </c>
      <c r="J5" s="74"/>
      <c r="K5" s="73" t="s">
        <v>37</v>
      </c>
      <c r="L5" s="73"/>
      <c r="M5" s="20" t="s">
        <v>26</v>
      </c>
    </row>
    <row r="6" spans="1:13" ht="31.5" customHeight="1" x14ac:dyDescent="0.35">
      <c r="A6" s="68"/>
      <c r="B6" s="68"/>
      <c r="C6" s="70"/>
      <c r="D6" s="72"/>
      <c r="E6" s="21" t="s">
        <v>27</v>
      </c>
      <c r="F6" s="21" t="s">
        <v>28</v>
      </c>
      <c r="G6" s="21" t="s">
        <v>27</v>
      </c>
      <c r="H6" s="21" t="s">
        <v>28</v>
      </c>
      <c r="I6" s="21" t="s">
        <v>27</v>
      </c>
      <c r="J6" s="21" t="s">
        <v>28</v>
      </c>
      <c r="K6" s="21" t="s">
        <v>27</v>
      </c>
      <c r="L6" s="21" t="s">
        <v>28</v>
      </c>
      <c r="M6" s="16" t="s">
        <v>28</v>
      </c>
    </row>
    <row r="7" spans="1:13" x14ac:dyDescent="0.35">
      <c r="A7" s="8">
        <v>1</v>
      </c>
      <c r="B7" s="31" t="s">
        <v>111</v>
      </c>
      <c r="C7" s="35" t="s">
        <v>29</v>
      </c>
      <c r="D7" s="37">
        <v>14</v>
      </c>
      <c r="E7" s="36">
        <v>8.8800000000000008</v>
      </c>
      <c r="F7" s="9">
        <v>97</v>
      </c>
      <c r="G7" s="9">
        <v>399</v>
      </c>
      <c r="H7" s="9">
        <v>37</v>
      </c>
      <c r="I7" s="9">
        <v>56.2</v>
      </c>
      <c r="J7" s="9">
        <v>102</v>
      </c>
      <c r="K7" s="9" t="s">
        <v>77</v>
      </c>
      <c r="L7" s="9">
        <v>64</v>
      </c>
      <c r="M7" s="23">
        <f>SUM(L7+J7+H7+F7)</f>
        <v>300</v>
      </c>
    </row>
    <row r="8" spans="1:13" ht="26.5" x14ac:dyDescent="0.35">
      <c r="A8" s="6">
        <v>2</v>
      </c>
      <c r="B8" s="31" t="s">
        <v>112</v>
      </c>
      <c r="C8" s="35" t="s">
        <v>29</v>
      </c>
      <c r="D8" s="37">
        <v>14</v>
      </c>
      <c r="E8" s="36">
        <v>8.85</v>
      </c>
      <c r="F8" s="9">
        <v>98</v>
      </c>
      <c r="G8" s="9">
        <v>327</v>
      </c>
      <c r="H8" s="9">
        <v>20</v>
      </c>
      <c r="I8" s="9">
        <v>35</v>
      </c>
      <c r="J8" s="9">
        <v>49</v>
      </c>
      <c r="K8" s="9" t="s">
        <v>78</v>
      </c>
      <c r="L8" s="9">
        <v>68</v>
      </c>
      <c r="M8" s="81">
        <f t="shared" ref="M8:M19" si="0">SUM(L8+J8+H8+F8)</f>
        <v>235</v>
      </c>
    </row>
    <row r="9" spans="1:13" x14ac:dyDescent="0.35">
      <c r="A9" s="8">
        <v>3</v>
      </c>
      <c r="B9" s="31" t="s">
        <v>113</v>
      </c>
      <c r="C9" s="35" t="s">
        <v>29</v>
      </c>
      <c r="D9" s="37">
        <v>15</v>
      </c>
      <c r="E9" s="36">
        <v>8.14</v>
      </c>
      <c r="F9" s="9">
        <v>119</v>
      </c>
      <c r="G9" s="9">
        <v>450</v>
      </c>
      <c r="H9" s="9">
        <v>50</v>
      </c>
      <c r="I9" s="9">
        <v>35</v>
      </c>
      <c r="J9" s="9">
        <v>49</v>
      </c>
      <c r="K9" s="9" t="s">
        <v>79</v>
      </c>
      <c r="L9" s="9">
        <v>63</v>
      </c>
      <c r="M9" s="23">
        <f t="shared" si="0"/>
        <v>281</v>
      </c>
    </row>
    <row r="10" spans="1:13" x14ac:dyDescent="0.35">
      <c r="A10" s="8">
        <v>4</v>
      </c>
      <c r="B10" s="31" t="s">
        <v>114</v>
      </c>
      <c r="C10" s="35" t="s">
        <v>29</v>
      </c>
      <c r="D10" s="37">
        <v>14</v>
      </c>
      <c r="E10" s="36">
        <v>8.2200000000000006</v>
      </c>
      <c r="F10" s="9">
        <v>117</v>
      </c>
      <c r="G10" s="9">
        <v>410</v>
      </c>
      <c r="H10" s="9">
        <v>40</v>
      </c>
      <c r="I10" s="9">
        <v>38.799999999999997</v>
      </c>
      <c r="J10" s="9">
        <v>59</v>
      </c>
      <c r="K10" s="9" t="s">
        <v>80</v>
      </c>
      <c r="L10" s="9">
        <v>63</v>
      </c>
      <c r="M10" s="23">
        <f t="shared" si="0"/>
        <v>279</v>
      </c>
    </row>
    <row r="11" spans="1:13" x14ac:dyDescent="0.35">
      <c r="A11" s="8">
        <v>5</v>
      </c>
      <c r="B11" s="31" t="s">
        <v>115</v>
      </c>
      <c r="C11" s="35" t="s">
        <v>29</v>
      </c>
      <c r="D11" s="37">
        <v>14</v>
      </c>
      <c r="E11" s="36">
        <v>9.1</v>
      </c>
      <c r="F11" s="9">
        <v>90</v>
      </c>
      <c r="G11" s="9">
        <v>400</v>
      </c>
      <c r="H11" s="9">
        <v>37</v>
      </c>
      <c r="I11" s="9">
        <v>43</v>
      </c>
      <c r="J11" s="9">
        <v>69</v>
      </c>
      <c r="K11" s="9" t="s">
        <v>81</v>
      </c>
      <c r="L11" s="9">
        <v>71</v>
      </c>
      <c r="M11" s="23">
        <f t="shared" si="0"/>
        <v>267</v>
      </c>
    </row>
    <row r="12" spans="1:13" x14ac:dyDescent="0.35">
      <c r="A12" s="8">
        <v>6</v>
      </c>
      <c r="B12" s="31" t="s">
        <v>116</v>
      </c>
      <c r="C12" s="35" t="s">
        <v>29</v>
      </c>
      <c r="D12" s="37">
        <v>14</v>
      </c>
      <c r="E12" s="36">
        <v>7.97</v>
      </c>
      <c r="F12" s="9">
        <v>124</v>
      </c>
      <c r="G12" s="9">
        <v>464</v>
      </c>
      <c r="H12" s="9">
        <v>54</v>
      </c>
      <c r="I12" s="9">
        <v>58.3</v>
      </c>
      <c r="J12" s="9">
        <v>108</v>
      </c>
      <c r="K12" s="9" t="s">
        <v>82</v>
      </c>
      <c r="L12" s="9">
        <v>86</v>
      </c>
      <c r="M12" s="23">
        <f t="shared" si="0"/>
        <v>372</v>
      </c>
    </row>
    <row r="13" spans="1:13" ht="25" customHeight="1" x14ac:dyDescent="0.35">
      <c r="A13" s="83" t="s">
        <v>38</v>
      </c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5"/>
      <c r="M13" s="80">
        <f>SUM(M7+M9+M10+M11+M12)</f>
        <v>1499</v>
      </c>
    </row>
    <row r="14" spans="1:13" x14ac:dyDescent="0.35">
      <c r="A14" s="8">
        <v>1</v>
      </c>
      <c r="B14" s="31" t="s">
        <v>117</v>
      </c>
      <c r="C14" s="35" t="s">
        <v>30</v>
      </c>
      <c r="D14" s="37">
        <v>14</v>
      </c>
      <c r="E14" s="36">
        <v>9.91</v>
      </c>
      <c r="F14" s="9">
        <v>99</v>
      </c>
      <c r="G14" s="9">
        <v>312</v>
      </c>
      <c r="H14" s="9">
        <v>25</v>
      </c>
      <c r="I14" s="9">
        <v>26.2</v>
      </c>
      <c r="J14" s="9">
        <v>50</v>
      </c>
      <c r="K14" s="9" t="s">
        <v>83</v>
      </c>
      <c r="L14" s="9">
        <v>53</v>
      </c>
      <c r="M14" s="23">
        <f t="shared" si="0"/>
        <v>227</v>
      </c>
    </row>
    <row r="15" spans="1:13" ht="18" customHeight="1" x14ac:dyDescent="0.35">
      <c r="A15" s="34">
        <v>2</v>
      </c>
      <c r="B15" s="47" t="s">
        <v>118</v>
      </c>
      <c r="C15" s="35" t="s">
        <v>30</v>
      </c>
      <c r="D15" s="37">
        <v>14</v>
      </c>
      <c r="E15" s="36">
        <v>10.36</v>
      </c>
      <c r="F15" s="9">
        <v>85</v>
      </c>
      <c r="G15" s="9">
        <v>337</v>
      </c>
      <c r="H15" s="9">
        <v>32</v>
      </c>
      <c r="I15" s="9">
        <v>28.1</v>
      </c>
      <c r="J15" s="9">
        <v>55</v>
      </c>
      <c r="K15" s="9" t="s">
        <v>84</v>
      </c>
      <c r="L15" s="9">
        <v>30</v>
      </c>
      <c r="M15" s="81">
        <f t="shared" si="0"/>
        <v>202</v>
      </c>
    </row>
    <row r="16" spans="1:13" x14ac:dyDescent="0.35">
      <c r="A16" s="34">
        <v>3</v>
      </c>
      <c r="B16" s="77" t="s">
        <v>119</v>
      </c>
      <c r="C16" s="35" t="s">
        <v>30</v>
      </c>
      <c r="D16" s="37">
        <v>14</v>
      </c>
      <c r="E16" s="36">
        <v>10</v>
      </c>
      <c r="F16" s="9">
        <v>96</v>
      </c>
      <c r="G16" s="9">
        <v>359</v>
      </c>
      <c r="H16" s="9">
        <v>37</v>
      </c>
      <c r="I16" s="9">
        <v>16</v>
      </c>
      <c r="J16" s="9">
        <v>24</v>
      </c>
      <c r="K16" s="9" t="s">
        <v>103</v>
      </c>
      <c r="L16" s="9">
        <v>49</v>
      </c>
      <c r="M16" s="23">
        <f t="shared" si="0"/>
        <v>206</v>
      </c>
    </row>
    <row r="17" spans="1:13" x14ac:dyDescent="0.35">
      <c r="A17" s="34">
        <v>4</v>
      </c>
      <c r="B17" s="47" t="s">
        <v>120</v>
      </c>
      <c r="C17" s="35" t="s">
        <v>30</v>
      </c>
      <c r="D17" s="37">
        <v>13</v>
      </c>
      <c r="E17" s="36">
        <v>9.7799999999999994</v>
      </c>
      <c r="F17" s="9">
        <v>103</v>
      </c>
      <c r="G17" s="9">
        <v>370</v>
      </c>
      <c r="H17" s="9">
        <v>41</v>
      </c>
      <c r="I17" s="9">
        <v>17</v>
      </c>
      <c r="J17" s="9">
        <v>27</v>
      </c>
      <c r="K17" s="9" t="s">
        <v>85</v>
      </c>
      <c r="L17" s="9">
        <v>55</v>
      </c>
      <c r="M17" s="23">
        <f t="shared" si="0"/>
        <v>226</v>
      </c>
    </row>
    <row r="18" spans="1:13" x14ac:dyDescent="0.35">
      <c r="A18" s="8">
        <v>5</v>
      </c>
      <c r="B18" s="31" t="s">
        <v>121</v>
      </c>
      <c r="C18" s="35" t="s">
        <v>30</v>
      </c>
      <c r="D18" s="37">
        <v>14</v>
      </c>
      <c r="E18" s="36">
        <v>10.119999999999999</v>
      </c>
      <c r="F18" s="9">
        <v>93</v>
      </c>
      <c r="G18" s="9">
        <v>339</v>
      </c>
      <c r="H18" s="9">
        <v>32</v>
      </c>
      <c r="I18" s="9">
        <v>22.9</v>
      </c>
      <c r="J18" s="9">
        <v>42</v>
      </c>
      <c r="K18" s="9" t="s">
        <v>87</v>
      </c>
      <c r="L18" s="9">
        <v>55</v>
      </c>
      <c r="M18" s="23">
        <f t="shared" si="0"/>
        <v>222</v>
      </c>
    </row>
    <row r="19" spans="1:13" x14ac:dyDescent="0.35">
      <c r="A19" s="8">
        <v>6</v>
      </c>
      <c r="B19" s="31" t="s">
        <v>122</v>
      </c>
      <c r="C19" s="35" t="s">
        <v>30</v>
      </c>
      <c r="D19" s="37">
        <v>14</v>
      </c>
      <c r="E19" s="36">
        <v>9.1199999999999992</v>
      </c>
      <c r="F19" s="9">
        <v>123</v>
      </c>
      <c r="G19" s="9">
        <v>355</v>
      </c>
      <c r="H19" s="9">
        <v>36</v>
      </c>
      <c r="I19" s="9">
        <v>23</v>
      </c>
      <c r="J19" s="9">
        <v>42</v>
      </c>
      <c r="K19" s="9" t="s">
        <v>86</v>
      </c>
      <c r="L19" s="9">
        <v>64</v>
      </c>
      <c r="M19" s="23">
        <f t="shared" si="0"/>
        <v>265</v>
      </c>
    </row>
    <row r="20" spans="1:13" ht="20.5" customHeight="1" x14ac:dyDescent="0.35">
      <c r="A20" s="64" t="s">
        <v>38</v>
      </c>
      <c r="B20" s="65"/>
      <c r="C20" s="65"/>
      <c r="D20" s="65"/>
      <c r="E20" s="66"/>
      <c r="F20" s="66"/>
      <c r="G20" s="66"/>
      <c r="H20" s="66"/>
      <c r="I20" s="66"/>
      <c r="J20" s="66"/>
      <c r="K20" s="66"/>
      <c r="L20" s="66"/>
      <c r="M20" s="50">
        <f>SUM(M14+M16+M17+M18+M19)</f>
        <v>1146</v>
      </c>
    </row>
    <row r="21" spans="1:13" ht="15.5" x14ac:dyDescent="0.3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spans="1:13" ht="15.5" x14ac:dyDescent="0.35">
      <c r="A22" s="24"/>
      <c r="B22" s="41" t="s">
        <v>31</v>
      </c>
      <c r="C22" s="75" t="s">
        <v>32</v>
      </c>
      <c r="D22" s="75"/>
      <c r="E22" s="75"/>
      <c r="F22" s="75"/>
      <c r="G22" s="75"/>
      <c r="H22" s="75"/>
      <c r="I22" s="24"/>
      <c r="J22" s="24"/>
      <c r="K22" s="24"/>
      <c r="L22" s="24"/>
    </row>
    <row r="23" spans="1:13" ht="15.5" x14ac:dyDescent="0.35">
      <c r="B23" s="24" t="s">
        <v>40</v>
      </c>
      <c r="C23" s="76" t="s">
        <v>39</v>
      </c>
      <c r="D23" s="76"/>
      <c r="E23" s="76"/>
      <c r="F23" s="76"/>
      <c r="G23" s="33"/>
      <c r="H23" s="33"/>
    </row>
  </sheetData>
  <mergeCells count="12">
    <mergeCell ref="C22:H22"/>
    <mergeCell ref="C23:F23"/>
    <mergeCell ref="A20:L20"/>
    <mergeCell ref="A5:A6"/>
    <mergeCell ref="B5:B6"/>
    <mergeCell ref="C5:C6"/>
    <mergeCell ref="D5:D6"/>
    <mergeCell ref="E5:F5"/>
    <mergeCell ref="G5:H5"/>
    <mergeCell ref="I5:J5"/>
    <mergeCell ref="K5:L5"/>
    <mergeCell ref="A13:L13"/>
  </mergeCells>
  <hyperlinks>
    <hyperlink ref="B15" r:id="rId1" tooltip="Перейти на страницу оценок ученика" display="https://schools.dnevnik.ru/marks.aspx?school=1000000625121&amp;group=1420585504065311152&amp;student=1000014799940&amp;tab=stats"/>
    <hyperlink ref="B17" r:id="rId2" tooltip="Перейти на страницу оценок ученика" display="https://schools.dnevnik.ru/marks.aspx?school=1000000625121&amp;group=1420585504065311152&amp;student=1000003085696&amp;tab=stats"/>
  </hyperlinks>
  <pageMargins left="0.7" right="0.7" top="0.75" bottom="0.75" header="0.3" footer="0.3"/>
  <pageSetup paperSize="9" orientation="landscape" verticalDpi="0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topLeftCell="A5" workbookViewId="0">
      <selection activeCell="O22" sqref="O22"/>
    </sheetView>
  </sheetViews>
  <sheetFormatPr defaultRowHeight="14.5" x14ac:dyDescent="0.35"/>
  <cols>
    <col min="1" max="1" width="3.81640625" customWidth="1"/>
    <col min="2" max="2" width="33.54296875" customWidth="1"/>
    <col min="3" max="3" width="3.26953125" customWidth="1"/>
    <col min="4" max="4" width="4.26953125" customWidth="1"/>
    <col min="5" max="5" width="5" customWidth="1"/>
    <col min="6" max="6" width="5.1796875" customWidth="1"/>
    <col min="7" max="7" width="11" customWidth="1"/>
    <col min="8" max="8" width="12.1796875" customWidth="1"/>
    <col min="9" max="9" width="7.453125" customWidth="1"/>
    <col min="10" max="10" width="8.453125" customWidth="1"/>
    <col min="11" max="11" width="7.36328125" customWidth="1"/>
    <col min="12" max="12" width="7.54296875" customWidth="1"/>
  </cols>
  <sheetData>
    <row r="2" spans="1:13" ht="15" x14ac:dyDescent="0.35">
      <c r="A2" s="17"/>
      <c r="B2" s="82" t="s">
        <v>33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</row>
    <row r="3" spans="1:13" x14ac:dyDescent="0.35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3" ht="24.75" customHeight="1" x14ac:dyDescent="0.35">
      <c r="A4" s="17"/>
      <c r="B4" s="19" t="s">
        <v>42</v>
      </c>
      <c r="C4" s="19"/>
      <c r="D4" s="19"/>
      <c r="E4" s="19"/>
      <c r="F4" s="19"/>
      <c r="G4" s="19" t="s">
        <v>49</v>
      </c>
      <c r="H4" s="19"/>
      <c r="I4" s="19"/>
      <c r="J4" s="19"/>
      <c r="K4" s="19"/>
      <c r="L4" s="19"/>
    </row>
    <row r="5" spans="1:13" ht="25.5" customHeight="1" x14ac:dyDescent="0.35">
      <c r="A5" s="67" t="s">
        <v>0</v>
      </c>
      <c r="B5" s="67" t="s">
        <v>23</v>
      </c>
      <c r="C5" s="69" t="s">
        <v>24</v>
      </c>
      <c r="D5" s="71" t="s">
        <v>25</v>
      </c>
      <c r="E5" s="73" t="s">
        <v>59</v>
      </c>
      <c r="F5" s="73"/>
      <c r="G5" s="59" t="s">
        <v>35</v>
      </c>
      <c r="H5" s="60"/>
      <c r="I5" s="74" t="s">
        <v>36</v>
      </c>
      <c r="J5" s="74"/>
      <c r="K5" s="73" t="s">
        <v>37</v>
      </c>
      <c r="L5" s="73"/>
      <c r="M5" s="20" t="s">
        <v>26</v>
      </c>
    </row>
    <row r="6" spans="1:13" ht="31.5" customHeight="1" x14ac:dyDescent="0.35">
      <c r="A6" s="68"/>
      <c r="B6" s="68"/>
      <c r="C6" s="70"/>
      <c r="D6" s="72"/>
      <c r="E6" s="21" t="s">
        <v>27</v>
      </c>
      <c r="F6" s="21" t="s">
        <v>28</v>
      </c>
      <c r="G6" s="21" t="s">
        <v>27</v>
      </c>
      <c r="H6" s="21" t="s">
        <v>28</v>
      </c>
      <c r="I6" s="21" t="s">
        <v>27</v>
      </c>
      <c r="J6" s="21" t="s">
        <v>28</v>
      </c>
      <c r="K6" s="21" t="s">
        <v>27</v>
      </c>
      <c r="L6" s="21" t="s">
        <v>28</v>
      </c>
      <c r="M6" s="16" t="s">
        <v>28</v>
      </c>
    </row>
    <row r="7" spans="1:13" ht="15" customHeight="1" x14ac:dyDescent="0.35">
      <c r="A7" s="8">
        <v>1</v>
      </c>
      <c r="B7" s="38" t="s">
        <v>60</v>
      </c>
      <c r="C7" s="9" t="s">
        <v>29</v>
      </c>
      <c r="D7" s="22">
        <v>15</v>
      </c>
      <c r="E7" s="9">
        <v>8.8000000000000007</v>
      </c>
      <c r="F7" s="9">
        <v>99</v>
      </c>
      <c r="G7" s="9">
        <v>434</v>
      </c>
      <c r="H7" s="9">
        <v>46</v>
      </c>
      <c r="I7" s="9">
        <v>45</v>
      </c>
      <c r="J7" s="9">
        <v>74</v>
      </c>
      <c r="K7" s="9" t="s">
        <v>88</v>
      </c>
      <c r="L7" s="9">
        <v>103</v>
      </c>
      <c r="M7" s="23">
        <f>SUM(L7+J7+H7+F7)</f>
        <v>322</v>
      </c>
    </row>
    <row r="8" spans="1:13" x14ac:dyDescent="0.35">
      <c r="A8" s="8">
        <v>2</v>
      </c>
      <c r="B8" s="38" t="s">
        <v>61</v>
      </c>
      <c r="C8" s="9" t="s">
        <v>29</v>
      </c>
      <c r="D8" s="22">
        <v>15</v>
      </c>
      <c r="E8" s="9">
        <v>8.8699999999999992</v>
      </c>
      <c r="F8" s="9">
        <v>97</v>
      </c>
      <c r="G8" s="9">
        <v>394</v>
      </c>
      <c r="H8" s="9">
        <v>36</v>
      </c>
      <c r="I8" s="9">
        <v>39.200000000000003</v>
      </c>
      <c r="J8" s="9">
        <v>60</v>
      </c>
      <c r="K8" s="9" t="s">
        <v>89</v>
      </c>
      <c r="L8" s="9">
        <v>82</v>
      </c>
      <c r="M8" s="23">
        <f t="shared" ref="M8:M19" si="0">SUM(L8+J8+H8+F8)</f>
        <v>275</v>
      </c>
    </row>
    <row r="9" spans="1:13" x14ac:dyDescent="0.35">
      <c r="A9" s="8">
        <v>3</v>
      </c>
      <c r="B9" s="78" t="s">
        <v>123</v>
      </c>
      <c r="C9" s="9" t="s">
        <v>29</v>
      </c>
      <c r="D9" s="22">
        <v>15</v>
      </c>
      <c r="E9" s="9">
        <v>8.81</v>
      </c>
      <c r="F9" s="9">
        <v>99</v>
      </c>
      <c r="G9" s="9">
        <v>384</v>
      </c>
      <c r="H9" s="9">
        <v>33</v>
      </c>
      <c r="I9" s="9">
        <v>42.8</v>
      </c>
      <c r="J9" s="9">
        <v>69</v>
      </c>
      <c r="K9" s="9" t="s">
        <v>90</v>
      </c>
      <c r="L9" s="9">
        <v>80</v>
      </c>
      <c r="M9" s="23">
        <f t="shared" si="0"/>
        <v>281</v>
      </c>
    </row>
    <row r="10" spans="1:13" x14ac:dyDescent="0.35">
      <c r="A10" s="8">
        <v>4</v>
      </c>
      <c r="B10" s="38" t="s">
        <v>62</v>
      </c>
      <c r="C10" s="9" t="s">
        <v>29</v>
      </c>
      <c r="D10" s="22">
        <v>14</v>
      </c>
      <c r="E10" s="9">
        <v>8.81</v>
      </c>
      <c r="F10" s="9">
        <v>99</v>
      </c>
      <c r="G10" s="9">
        <v>382</v>
      </c>
      <c r="H10" s="9">
        <v>33</v>
      </c>
      <c r="I10" s="9">
        <v>42.9</v>
      </c>
      <c r="J10" s="9">
        <v>69</v>
      </c>
      <c r="K10" s="9" t="s">
        <v>91</v>
      </c>
      <c r="L10" s="9">
        <v>76</v>
      </c>
      <c r="M10" s="23">
        <f t="shared" si="0"/>
        <v>277</v>
      </c>
    </row>
    <row r="11" spans="1:13" x14ac:dyDescent="0.35">
      <c r="A11" s="8">
        <v>5</v>
      </c>
      <c r="B11" s="38" t="s">
        <v>63</v>
      </c>
      <c r="C11" s="9" t="s">
        <v>29</v>
      </c>
      <c r="D11" s="22">
        <v>14</v>
      </c>
      <c r="E11" s="9">
        <v>8.92</v>
      </c>
      <c r="F11" s="9">
        <v>96</v>
      </c>
      <c r="G11" s="9">
        <v>402</v>
      </c>
      <c r="H11" s="9">
        <v>38</v>
      </c>
      <c r="I11" s="9">
        <v>40.299999999999997</v>
      </c>
      <c r="J11" s="9">
        <v>63</v>
      </c>
      <c r="K11" s="9" t="s">
        <v>92</v>
      </c>
      <c r="L11" s="9">
        <v>82</v>
      </c>
      <c r="M11" s="23">
        <f t="shared" si="0"/>
        <v>279</v>
      </c>
    </row>
    <row r="12" spans="1:13" x14ac:dyDescent="0.35">
      <c r="A12" s="8">
        <v>6</v>
      </c>
      <c r="B12" s="38" t="s">
        <v>64</v>
      </c>
      <c r="C12" s="9" t="s">
        <v>29</v>
      </c>
      <c r="D12" s="22">
        <v>15</v>
      </c>
      <c r="E12" s="9">
        <v>9.11</v>
      </c>
      <c r="F12" s="9">
        <v>90</v>
      </c>
      <c r="G12" s="9">
        <v>395</v>
      </c>
      <c r="H12" s="9">
        <v>36</v>
      </c>
      <c r="I12" s="9">
        <v>39.4</v>
      </c>
      <c r="J12" s="9">
        <v>60</v>
      </c>
      <c r="K12" s="9" t="s">
        <v>93</v>
      </c>
      <c r="L12" s="9">
        <v>86</v>
      </c>
      <c r="M12" s="81">
        <f t="shared" si="0"/>
        <v>272</v>
      </c>
    </row>
    <row r="13" spans="1:13" ht="19" customHeight="1" x14ac:dyDescent="0.35">
      <c r="A13" s="83" t="s">
        <v>38</v>
      </c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5"/>
      <c r="M13" s="79">
        <f>SUM(M7+M8+M9+M10+M11+O13)</f>
        <v>1434</v>
      </c>
    </row>
    <row r="14" spans="1:13" x14ac:dyDescent="0.35">
      <c r="A14" s="8">
        <v>1</v>
      </c>
      <c r="B14" s="78" t="s">
        <v>124</v>
      </c>
      <c r="C14" s="9" t="s">
        <v>29</v>
      </c>
      <c r="D14" s="22">
        <v>15</v>
      </c>
      <c r="E14" s="9">
        <v>10.9</v>
      </c>
      <c r="F14" s="9">
        <v>69</v>
      </c>
      <c r="G14" s="9">
        <v>236</v>
      </c>
      <c r="H14" s="9">
        <v>8</v>
      </c>
      <c r="I14" s="9">
        <v>31</v>
      </c>
      <c r="J14" s="9">
        <v>62</v>
      </c>
      <c r="K14" s="9" t="s">
        <v>94</v>
      </c>
      <c r="L14" s="9">
        <v>0</v>
      </c>
      <c r="M14" s="81">
        <f t="shared" si="0"/>
        <v>139</v>
      </c>
    </row>
    <row r="15" spans="1:13" x14ac:dyDescent="0.35">
      <c r="A15" s="8">
        <v>2</v>
      </c>
      <c r="B15" s="38" t="s">
        <v>65</v>
      </c>
      <c r="C15" s="9" t="s">
        <v>29</v>
      </c>
      <c r="D15" s="22">
        <v>14</v>
      </c>
      <c r="E15" s="9">
        <v>10.18</v>
      </c>
      <c r="F15" s="9">
        <v>91</v>
      </c>
      <c r="G15" s="9">
        <v>333</v>
      </c>
      <c r="H15" s="9">
        <v>31</v>
      </c>
      <c r="I15" s="9">
        <v>27.3</v>
      </c>
      <c r="J15" s="9">
        <v>53</v>
      </c>
      <c r="K15" s="9" t="s">
        <v>95</v>
      </c>
      <c r="L15" s="9">
        <v>17</v>
      </c>
      <c r="M15" s="23">
        <f t="shared" si="0"/>
        <v>192</v>
      </c>
    </row>
    <row r="16" spans="1:13" x14ac:dyDescent="0.35">
      <c r="A16" s="8">
        <v>3</v>
      </c>
      <c r="B16" s="38" t="s">
        <v>66</v>
      </c>
      <c r="C16" s="9" t="s">
        <v>30</v>
      </c>
      <c r="D16" s="22">
        <v>14</v>
      </c>
      <c r="E16" s="9">
        <v>10.199999999999999</v>
      </c>
      <c r="F16" s="9">
        <v>90</v>
      </c>
      <c r="G16" s="9">
        <v>349</v>
      </c>
      <c r="H16" s="9">
        <v>35</v>
      </c>
      <c r="I16" s="9">
        <v>26</v>
      </c>
      <c r="J16" s="9">
        <v>49</v>
      </c>
      <c r="K16" s="9" t="s">
        <v>96</v>
      </c>
      <c r="L16" s="9">
        <v>79</v>
      </c>
      <c r="M16" s="23">
        <f t="shared" si="0"/>
        <v>253</v>
      </c>
    </row>
    <row r="17" spans="1:13" x14ac:dyDescent="0.35">
      <c r="A17" s="8">
        <v>4</v>
      </c>
      <c r="B17" s="78" t="s">
        <v>125</v>
      </c>
      <c r="C17" s="9" t="s">
        <v>30</v>
      </c>
      <c r="D17" s="22">
        <v>14</v>
      </c>
      <c r="E17" s="9">
        <v>12</v>
      </c>
      <c r="F17" s="9">
        <v>36</v>
      </c>
      <c r="G17" s="9">
        <v>295</v>
      </c>
      <c r="H17" s="9">
        <v>21</v>
      </c>
      <c r="I17" s="9">
        <v>29.6</v>
      </c>
      <c r="J17" s="9">
        <v>58</v>
      </c>
      <c r="K17" s="9" t="s">
        <v>97</v>
      </c>
      <c r="L17" s="9">
        <v>40</v>
      </c>
      <c r="M17" s="23">
        <f t="shared" si="0"/>
        <v>155</v>
      </c>
    </row>
    <row r="18" spans="1:13" x14ac:dyDescent="0.35">
      <c r="A18" s="8">
        <v>5</v>
      </c>
      <c r="B18" s="78" t="s">
        <v>126</v>
      </c>
      <c r="C18" s="9" t="s">
        <v>30</v>
      </c>
      <c r="D18" s="22">
        <v>14</v>
      </c>
      <c r="E18" s="9">
        <v>11</v>
      </c>
      <c r="F18" s="9">
        <v>66</v>
      </c>
      <c r="G18" s="9">
        <v>294</v>
      </c>
      <c r="H18" s="9">
        <v>21</v>
      </c>
      <c r="I18" s="9">
        <v>29.7</v>
      </c>
      <c r="J18" s="9">
        <v>59</v>
      </c>
      <c r="K18" s="9" t="s">
        <v>98</v>
      </c>
      <c r="L18" s="9">
        <v>37</v>
      </c>
      <c r="M18" s="23">
        <f t="shared" si="0"/>
        <v>183</v>
      </c>
    </row>
    <row r="19" spans="1:13" x14ac:dyDescent="0.35">
      <c r="A19" s="8">
        <v>6</v>
      </c>
      <c r="B19" s="78" t="s">
        <v>127</v>
      </c>
      <c r="C19" s="9" t="s">
        <v>30</v>
      </c>
      <c r="D19" s="22">
        <v>14</v>
      </c>
      <c r="E19" s="9">
        <v>10.11</v>
      </c>
      <c r="F19" s="9">
        <v>93</v>
      </c>
      <c r="G19" s="9">
        <v>340</v>
      </c>
      <c r="H19" s="9">
        <v>32</v>
      </c>
      <c r="I19" s="9">
        <v>32.9</v>
      </c>
      <c r="J19" s="9">
        <v>67</v>
      </c>
      <c r="K19" s="9" t="s">
        <v>99</v>
      </c>
      <c r="L19" s="9">
        <v>50</v>
      </c>
      <c r="M19" s="23">
        <f t="shared" si="0"/>
        <v>242</v>
      </c>
    </row>
    <row r="20" spans="1:13" ht="20.5" customHeight="1" x14ac:dyDescent="0.35">
      <c r="A20" s="64" t="s">
        <v>38</v>
      </c>
      <c r="B20" s="65"/>
      <c r="C20" s="65"/>
      <c r="D20" s="65"/>
      <c r="E20" s="66"/>
      <c r="F20" s="66"/>
      <c r="G20" s="66"/>
      <c r="H20" s="66"/>
      <c r="I20" s="66"/>
      <c r="J20" s="66"/>
      <c r="K20" s="66"/>
      <c r="L20" s="66"/>
      <c r="M20" s="50">
        <f>SUM(M15+M16+M17+M18+M19)</f>
        <v>1025</v>
      </c>
    </row>
    <row r="21" spans="1:13" ht="15.5" x14ac:dyDescent="0.3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spans="1:13" ht="15.5" x14ac:dyDescent="0.35">
      <c r="A22" s="24"/>
      <c r="B22" s="41" t="s">
        <v>31</v>
      </c>
      <c r="C22" s="86" t="s">
        <v>32</v>
      </c>
      <c r="D22" s="86"/>
      <c r="E22" s="86"/>
      <c r="F22" s="86"/>
      <c r="G22" s="86"/>
      <c r="H22" s="86"/>
      <c r="I22" s="24"/>
      <c r="J22" s="24"/>
      <c r="K22" s="24"/>
      <c r="L22" s="24"/>
    </row>
    <row r="23" spans="1:13" ht="15.5" x14ac:dyDescent="0.35">
      <c r="B23" s="41" t="s">
        <v>40</v>
      </c>
      <c r="C23" s="87" t="s">
        <v>39</v>
      </c>
      <c r="D23" s="87"/>
      <c r="E23" s="87"/>
      <c r="F23" s="87"/>
      <c r="G23" s="87"/>
      <c r="H23" s="87"/>
    </row>
  </sheetData>
  <mergeCells count="11">
    <mergeCell ref="A20:L20"/>
    <mergeCell ref="B2:M2"/>
    <mergeCell ref="A5:A6"/>
    <mergeCell ref="B5:B6"/>
    <mergeCell ref="C5:C6"/>
    <mergeCell ref="D5:D6"/>
    <mergeCell ref="E5:F5"/>
    <mergeCell ref="G5:H5"/>
    <mergeCell ref="I5:J5"/>
    <mergeCell ref="K5:L5"/>
    <mergeCell ref="A13:L13"/>
  </mergeCells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Итоговый протокол</vt:lpstr>
      <vt:lpstr>гимназия 1</vt:lpstr>
      <vt:lpstr>школа 14</vt:lpstr>
      <vt:lpstr>школа 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2021-04-30T05:10:52Z</dcterms:modified>
</cp:coreProperties>
</file>