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drawings/drawing21.xml" ContentType="application/vnd.openxmlformats-officedocument.drawingml.chartshapes+xml"/>
  <Override PartName="/xl/charts/chart12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3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4.xml" ContentType="application/vnd.openxmlformats-officedocument.drawingml.chart+xml"/>
  <Override PartName="/xl/drawings/drawing26.xml" ContentType="application/vnd.openxmlformats-officedocument.drawingml.chartshapes+xml"/>
  <Override PartName="/xl/charts/chart15.xml" ContentType="application/vnd.openxmlformats-officedocument.drawingml.chart+xml"/>
  <Override PartName="/xl/theme/themeOverride4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6.xml" ContentType="application/vnd.openxmlformats-officedocument.drawingml.chart+xml"/>
  <Override PartName="/xl/theme/themeOverride5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7.xml" ContentType="application/vnd.openxmlformats-officedocument.drawingml.chart+xml"/>
  <Override PartName="/xl/drawings/drawing31.xml" ContentType="application/vnd.openxmlformats-officedocument.drawingml.chartshapes+xml"/>
  <Override PartName="/xl/charts/chart18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9.xml" ContentType="application/vnd.openxmlformats-officedocument.drawingml.chart+xml"/>
  <Override PartName="/xl/drawings/drawing34.xml" ContentType="application/vnd.openxmlformats-officedocument.drawingml.chartshapes+xml"/>
  <Override PartName="/xl/charts/chart20.xml" ContentType="application/vnd.openxmlformats-officedocument.drawingml.chart+xml"/>
  <Override PartName="/xl/drawings/drawing3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hou/Documents/Projects/graphics-styleguide/"/>
    </mc:Choice>
  </mc:AlternateContent>
  <bookViews>
    <workbookView xWindow="4240" yWindow="1640" windowWidth="29860" windowHeight="23860" tabRatio="913" firstSheet="1" activeTab="10"/>
  </bookViews>
  <sheets>
    <sheet name="Intro" sheetId="17" r:id="rId1"/>
    <sheet name="Column" sheetId="15" r:id="rId2"/>
    <sheet name="Column Distribution" sheetId="3" r:id="rId3"/>
    <sheet name="Column grouped" sheetId="10" r:id="rId4"/>
    <sheet name="Bar horizontal" sheetId="2" r:id="rId5"/>
    <sheet name="Area" sheetId="13" r:id="rId6"/>
    <sheet name="Area and Line" sheetId="5" r:id="rId7"/>
    <sheet name="area with shaded" sheetId="18" r:id="rId8"/>
    <sheet name="Area 100%" sheetId="4" r:id="rId9"/>
    <sheet name="Column Stacked" sheetId="11" r:id="rId10"/>
    <sheet name="Area multiples" sheetId="8" r:id="rId11"/>
    <sheet name="Line" sheetId="9" r:id="rId12"/>
    <sheet name="Line with markers" sheetId="14" r:id="rId13"/>
    <sheet name="Pie and Distribution" sheetId="12" r:id="rId14"/>
    <sheet name="Pie with many slices" sheetId="16" r:id="rId15"/>
  </sheets>
  <definedNames>
    <definedName name="IDX" localSheetId="7">'area with shaded'!#REF!</definedName>
    <definedName name="_xlnm.Print_Area" localSheetId="10">'Area multiples'!$A$1:$BX$26</definedName>
    <definedName name="_xlnm.Print_Area" localSheetId="9">'Column Stacked'!$A$1:$BX$25</definedName>
    <definedName name="_xlnm.Print_Titles" localSheetId="10">'Area multiples'!$A:$A</definedName>
    <definedName name="_xlnm.Print_Titles" localSheetId="9">'Column Stacked'!$A:$A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0" i="18" l="1"/>
  <c r="D70" i="18"/>
  <c r="G69" i="18"/>
  <c r="E69" i="18"/>
  <c r="D69" i="18"/>
  <c r="G68" i="18"/>
  <c r="E68" i="18"/>
  <c r="D68" i="18"/>
  <c r="G67" i="18"/>
  <c r="E67" i="18"/>
  <c r="D67" i="18"/>
  <c r="G66" i="18"/>
  <c r="E66" i="18"/>
  <c r="D66" i="18"/>
  <c r="G65" i="18"/>
  <c r="E65" i="18"/>
  <c r="D65" i="18"/>
  <c r="G64" i="18"/>
  <c r="E64" i="18"/>
  <c r="D64" i="18"/>
  <c r="G63" i="18"/>
  <c r="E63" i="18"/>
  <c r="D63" i="18"/>
  <c r="G62" i="18"/>
  <c r="E62" i="18"/>
  <c r="D62" i="18"/>
  <c r="G61" i="18"/>
  <c r="E61" i="18"/>
  <c r="D61" i="18"/>
  <c r="G60" i="18"/>
  <c r="E60" i="18"/>
  <c r="D60" i="18"/>
  <c r="G59" i="18"/>
  <c r="E59" i="18"/>
  <c r="D59" i="18"/>
  <c r="G58" i="18"/>
  <c r="E58" i="18"/>
  <c r="D58" i="18"/>
  <c r="G57" i="18"/>
  <c r="E57" i="18"/>
  <c r="D57" i="18"/>
  <c r="G56" i="18"/>
  <c r="E56" i="18"/>
  <c r="D56" i="18"/>
  <c r="G55" i="18"/>
  <c r="E55" i="18"/>
  <c r="D55" i="18"/>
  <c r="G54" i="18"/>
  <c r="E54" i="18"/>
  <c r="D54" i="18"/>
  <c r="G53" i="18"/>
  <c r="E53" i="18"/>
  <c r="D53" i="18"/>
  <c r="G52" i="18"/>
  <c r="E52" i="18"/>
  <c r="D52" i="18"/>
  <c r="G51" i="18"/>
  <c r="E51" i="18"/>
  <c r="D51" i="18"/>
  <c r="G50" i="18"/>
  <c r="E50" i="18"/>
  <c r="D50" i="18"/>
  <c r="G49" i="18"/>
  <c r="E49" i="18"/>
  <c r="D49" i="18"/>
  <c r="G48" i="18"/>
  <c r="E48" i="18"/>
  <c r="D48" i="18"/>
  <c r="G47" i="18"/>
  <c r="E47" i="18"/>
  <c r="D47" i="18"/>
  <c r="G46" i="18"/>
  <c r="E46" i="18"/>
  <c r="D46" i="18"/>
  <c r="G45" i="18"/>
  <c r="E45" i="18"/>
  <c r="D45" i="18"/>
  <c r="G44" i="18"/>
  <c r="E44" i="18"/>
  <c r="D44" i="18"/>
  <c r="G43" i="18"/>
  <c r="E43" i="18"/>
  <c r="D43" i="18"/>
  <c r="G42" i="18"/>
  <c r="E42" i="18"/>
  <c r="D42" i="18"/>
  <c r="G41" i="18"/>
  <c r="E41" i="18"/>
  <c r="D41" i="18"/>
  <c r="G40" i="18"/>
  <c r="E40" i="18"/>
  <c r="D40" i="18"/>
  <c r="G39" i="18"/>
  <c r="E39" i="18"/>
  <c r="D39" i="18"/>
  <c r="G38" i="18"/>
  <c r="E38" i="18"/>
  <c r="D38" i="18"/>
  <c r="G37" i="18"/>
  <c r="E37" i="18"/>
  <c r="D37" i="18"/>
  <c r="G36" i="18"/>
  <c r="E36" i="18"/>
  <c r="D36" i="18"/>
  <c r="G35" i="18"/>
  <c r="E35" i="18"/>
  <c r="D35" i="18"/>
  <c r="G34" i="18"/>
  <c r="E34" i="18"/>
  <c r="D34" i="18"/>
  <c r="G33" i="18"/>
  <c r="E33" i="18"/>
  <c r="D33" i="18"/>
  <c r="G32" i="18"/>
  <c r="E32" i="18"/>
  <c r="D32" i="18"/>
  <c r="G31" i="18"/>
  <c r="E31" i="18"/>
  <c r="D31" i="18"/>
  <c r="G30" i="18"/>
  <c r="E30" i="18"/>
  <c r="D30" i="18"/>
  <c r="G29" i="18"/>
  <c r="E29" i="18"/>
  <c r="D29" i="18"/>
  <c r="G28" i="18"/>
  <c r="E28" i="18"/>
  <c r="D28" i="18"/>
  <c r="G27" i="18"/>
  <c r="E27" i="18"/>
  <c r="D27" i="18"/>
  <c r="G26" i="18"/>
  <c r="E26" i="18"/>
  <c r="D26" i="18"/>
  <c r="G25" i="18"/>
  <c r="E25" i="18"/>
  <c r="D25" i="18"/>
  <c r="G24" i="18"/>
  <c r="E24" i="18"/>
  <c r="D24" i="18"/>
  <c r="G23" i="18"/>
  <c r="E23" i="18"/>
  <c r="D23" i="18"/>
  <c r="G22" i="18"/>
  <c r="E22" i="18"/>
  <c r="D22" i="18"/>
  <c r="G21" i="18"/>
  <c r="E21" i="18"/>
  <c r="D21" i="18"/>
  <c r="G20" i="18"/>
  <c r="E20" i="18"/>
  <c r="D20" i="18"/>
  <c r="G19" i="18"/>
  <c r="E19" i="18"/>
  <c r="D19" i="18"/>
  <c r="G18" i="18"/>
  <c r="E18" i="18"/>
  <c r="D18" i="18"/>
  <c r="G17" i="18"/>
  <c r="E17" i="18"/>
  <c r="D17" i="18"/>
  <c r="G16" i="18"/>
  <c r="E16" i="18"/>
  <c r="D16" i="18"/>
  <c r="G15" i="18"/>
  <c r="E15" i="18"/>
  <c r="D15" i="18"/>
  <c r="G14" i="18"/>
  <c r="E14" i="18"/>
  <c r="D14" i="18"/>
  <c r="G13" i="18"/>
  <c r="E13" i="18"/>
  <c r="D13" i="18"/>
  <c r="G12" i="18"/>
  <c r="E12" i="18"/>
  <c r="D12" i="18"/>
  <c r="G11" i="18"/>
  <c r="E11" i="18"/>
  <c r="D11" i="18"/>
  <c r="G10" i="18"/>
  <c r="E10" i="18"/>
  <c r="D10" i="18"/>
  <c r="G9" i="18"/>
  <c r="E9" i="18"/>
  <c r="D9" i="18"/>
  <c r="G8" i="18"/>
  <c r="E8" i="18"/>
  <c r="D8" i="18"/>
  <c r="G7" i="18"/>
  <c r="E7" i="18"/>
  <c r="D7" i="18"/>
  <c r="G6" i="18"/>
  <c r="E6" i="18"/>
  <c r="D6" i="18"/>
  <c r="G5" i="18"/>
  <c r="E5" i="18"/>
  <c r="D5" i="18"/>
  <c r="G4" i="18"/>
  <c r="E4" i="18"/>
  <c r="D4" i="18"/>
  <c r="G3" i="18"/>
  <c r="E3" i="18"/>
  <c r="D3" i="18"/>
  <c r="G2" i="18"/>
  <c r="E2" i="18"/>
  <c r="D2" i="18"/>
  <c r="AO21" i="3"/>
  <c r="AO20" i="3"/>
  <c r="AO19" i="3"/>
  <c r="AO18" i="3"/>
  <c r="AO17" i="3"/>
  <c r="AO14" i="3"/>
  <c r="AO13" i="3"/>
  <c r="AO12" i="3"/>
  <c r="AO11" i="3"/>
  <c r="AO10" i="3"/>
  <c r="AO9" i="3"/>
  <c r="AL21" i="3"/>
  <c r="AL20" i="3"/>
  <c r="AL19" i="3"/>
  <c r="AL18" i="3"/>
  <c r="AL17" i="3"/>
  <c r="AL14" i="3"/>
  <c r="AL13" i="3"/>
  <c r="AL12" i="3"/>
  <c r="AL11" i="3"/>
  <c r="AL10" i="3"/>
  <c r="AL9" i="3"/>
  <c r="AI21" i="3"/>
  <c r="AI20" i="3"/>
  <c r="AI19" i="3"/>
  <c r="AI18" i="3"/>
  <c r="AI17" i="3"/>
  <c r="AI14" i="3"/>
  <c r="AI13" i="3"/>
  <c r="AI12" i="3"/>
  <c r="AI11" i="3"/>
  <c r="AI10" i="3"/>
  <c r="AI9" i="3"/>
  <c r="AF21" i="3"/>
  <c r="AF20" i="3"/>
  <c r="AF19" i="3"/>
  <c r="AF18" i="3"/>
  <c r="AF17" i="3"/>
  <c r="AF14" i="3"/>
  <c r="AF13" i="3"/>
  <c r="AF12" i="3"/>
  <c r="AF11" i="3"/>
  <c r="AF10" i="3"/>
  <c r="AF9" i="3"/>
  <c r="AC21" i="3"/>
  <c r="AC20" i="3"/>
  <c r="AC19" i="3"/>
  <c r="AC18" i="3"/>
  <c r="AC17" i="3"/>
  <c r="AC14" i="3"/>
  <c r="AC13" i="3"/>
  <c r="AC12" i="3"/>
  <c r="AC11" i="3"/>
  <c r="AC10" i="3"/>
  <c r="AC9" i="3"/>
  <c r="Z10" i="3"/>
  <c r="Z11" i="3"/>
  <c r="Z12" i="3"/>
  <c r="Z13" i="3"/>
  <c r="Z14" i="3"/>
  <c r="Z17" i="3"/>
  <c r="Z18" i="3"/>
  <c r="Z19" i="3"/>
  <c r="Z20" i="3"/>
  <c r="Z21" i="3"/>
  <c r="Z9" i="3"/>
  <c r="D28" i="15"/>
  <c r="D27" i="15"/>
  <c r="D26" i="15"/>
  <c r="D25" i="15"/>
  <c r="D24" i="15"/>
  <c r="D23" i="15"/>
  <c r="D22" i="15"/>
  <c r="D21" i="15"/>
  <c r="D20" i="15"/>
  <c r="D19" i="15"/>
  <c r="D18" i="15"/>
  <c r="D14" i="15"/>
  <c r="D13" i="15"/>
  <c r="D12" i="15"/>
  <c r="D10" i="15"/>
  <c r="D9" i="15"/>
  <c r="D8" i="15"/>
  <c r="D7" i="15"/>
  <c r="D6" i="15"/>
  <c r="D5" i="15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<sst xmlns="http://schemas.openxmlformats.org/spreadsheetml/2006/main" count="397" uniqueCount="288">
  <si>
    <t>Tax Revenue, 2008</t>
  </si>
  <si>
    <t>Percent of GDP</t>
  </si>
  <si>
    <t>Total Tax Revenue</t>
  </si>
  <si>
    <t>Denmark</t>
  </si>
  <si>
    <t>Sweden</t>
  </si>
  <si>
    <t>Belgium</t>
  </si>
  <si>
    <t>Italy</t>
  </si>
  <si>
    <t>France</t>
  </si>
  <si>
    <t>Finland</t>
  </si>
  <si>
    <t>Austria</t>
  </si>
  <si>
    <t>Norway</t>
  </si>
  <si>
    <t>Hungary</t>
  </si>
  <si>
    <t>Netherlands</t>
  </si>
  <si>
    <t>Slovenia</t>
  </si>
  <si>
    <t>Germany</t>
  </si>
  <si>
    <t>Iceland</t>
  </si>
  <si>
    <t>Czech Republic</t>
  </si>
  <si>
    <t>United Kingdom</t>
  </si>
  <si>
    <t>Luxembourg</t>
  </si>
  <si>
    <t>Portugal</t>
  </si>
  <si>
    <t>OECD-Total</t>
  </si>
  <si>
    <t>Poland</t>
  </si>
  <si>
    <t>Israel </t>
  </si>
  <si>
    <t>New Zealand</t>
  </si>
  <si>
    <t>Spain</t>
  </si>
  <si>
    <t>Greece</t>
  </si>
  <si>
    <t>Canada</t>
  </si>
  <si>
    <t>Slovak Republic</t>
  </si>
  <si>
    <t>Switzerland</t>
  </si>
  <si>
    <t>Ireland</t>
  </si>
  <si>
    <t>Japan</t>
  </si>
  <si>
    <t>Australia</t>
  </si>
  <si>
    <t>Korea</t>
  </si>
  <si>
    <t>United States</t>
  </si>
  <si>
    <t>Turkey</t>
  </si>
  <si>
    <t>Chile</t>
  </si>
  <si>
    <t>Mexico</t>
  </si>
  <si>
    <t>Original Data Source:</t>
  </si>
  <si>
    <t>http://browse.oecdbookshop.org/oecd/pdfs/browseit/0109061E.PDF</t>
  </si>
  <si>
    <t>TPC Tax Facts site:</t>
  </si>
  <si>
    <t>http://www.taxpolicycenter.org/taxfacts/displayafact.cfm?Docid=307&amp;Topic2id=95</t>
  </si>
  <si>
    <t>Combined Effect of the 2001-2006 Tax Cuts</t>
  </si>
  <si>
    <t>Distribution of Federal Tax Change by Cash Income Percentile, 2010</t>
  </si>
  <si>
    <t>Cash Income Percentile</t>
  </si>
  <si>
    <t>Percent Change in After-Tax Income</t>
  </si>
  <si>
    <t>Share of Total Federal Tax Change</t>
  </si>
  <si>
    <t>Average Federal Tax Change</t>
  </si>
  <si>
    <t>Share of Federal Taxes</t>
  </si>
  <si>
    <t>Dollars</t>
  </si>
  <si>
    <t>Percent</t>
  </si>
  <si>
    <t>Change (% Points)</t>
  </si>
  <si>
    <t>Under the Proposal</t>
  </si>
  <si>
    <t>All</t>
  </si>
  <si>
    <t>Addendum</t>
  </si>
  <si>
    <r>
      <rPr>
        <b/>
        <sz val="10"/>
        <rFont val="Times New Roman"/>
        <family val="1"/>
      </rPr>
      <t>Source:</t>
    </r>
    <r>
      <rPr>
        <sz val="10"/>
        <rFont val="Times New Roman"/>
        <family val="1"/>
      </rPr>
      <t xml:space="preserve"> Urban-Brookings Tax Policy Center Microsimulation Model (version 1006-1).</t>
    </r>
  </si>
  <si>
    <t>Federal Revenues by Source, 1950-2010</t>
  </si>
  <si>
    <t>Fiscal Year</t>
  </si>
  <si>
    <t>Other</t>
  </si>
  <si>
    <t>Source: 1950-2006:Budget of the United States Government, Fiscal Year 2008, HISTORICAL TABLES, Table 2.1 Receipts by Source: 1934-2012, available at http://www.whitehouse.gov/omb/budget/fy2008/sheets/hist02z3.xls; 2007-2008: Congressional Budget Office, A Preliminary Analysis of the President's Budget and an Update of CBO's Budget and Economic Outlook, March 2009, Table F-3, available at http://www.cbo.gov/ftpdocs/100xx/doc10014/HistoricalMar09.pdf</t>
  </si>
  <si>
    <t>Revenues and Spending Excluding Interest, by Category, as a Percentage of Gross Domestic Product Under CBO's Long-Term Budget Scenarios</t>
    <phoneticPr fontId="0" type="noConversion"/>
  </si>
  <si>
    <t>(Percent)</t>
  </si>
  <si>
    <t>Note:  2007-2082 are projections</t>
  </si>
  <si>
    <t>Alternative Fiscal Scenario --------------------------------------------------------------</t>
  </si>
  <si>
    <t xml:space="preserve">All </t>
  </si>
  <si>
    <t>Calendar</t>
  </si>
  <si>
    <t>Social</t>
  </si>
  <si>
    <t>Medicare</t>
  </si>
  <si>
    <t>Noninterest</t>
  </si>
  <si>
    <t>Year</t>
  </si>
  <si>
    <t>Security</t>
  </si>
  <si>
    <t>and Medicaid</t>
  </si>
  <si>
    <t>Spending</t>
  </si>
  <si>
    <t>Revenues</t>
  </si>
  <si>
    <t>Social Security</t>
  </si>
  <si>
    <t>Medicare/Medicaid</t>
  </si>
  <si>
    <t>Other Spending</t>
  </si>
  <si>
    <t>Total Spending</t>
  </si>
  <si>
    <t>chart-year</t>
  </si>
  <si>
    <t>'62</t>
  </si>
  <si>
    <t>Source: CBO, The Long-Term Budget Outlook, December 2007, Figure 1-1, p. 3.  http://www.cbo.gov/doc.cfm?index=8877&amp;type=2</t>
  </si>
  <si>
    <t>Total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</si>
  <si>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</si>
  <si>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</si>
  <si>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</si>
  <si>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</si>
  <si>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</si>
  <si>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</si>
  <si>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</si>
  <si>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</si>
  <si>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</si>
  <si>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</si>
  <si>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2009</t>
  </si>
  <si>
    <t>2010</t>
  </si>
  <si>
    <t>Interest &amp; Dividends</t>
  </si>
  <si>
    <t>Retirement</t>
  </si>
  <si>
    <t>$10,000,000 or more</t>
  </si>
  <si>
    <t>Salaries &amp; Wages</t>
  </si>
  <si>
    <t>Business Income</t>
  </si>
  <si>
    <t>Capital Gains</t>
  </si>
  <si>
    <t>2008</t>
  </si>
  <si>
    <t>2011</t>
  </si>
  <si>
    <t>2012</t>
  </si>
  <si>
    <t>2013</t>
  </si>
  <si>
    <t>2014</t>
  </si>
  <si>
    <t>008bb0</t>
  </si>
  <si>
    <t>Composition of Discretionary Spending (Millions of Dollars)</t>
  </si>
  <si>
    <t>Defense</t>
  </si>
  <si>
    <t>International</t>
  </si>
  <si>
    <t>Domestic</t>
  </si>
  <si>
    <t xml:space="preserve">Source: Budget of the United States Government, Fiscal Year 2012, Historical Tables: Table 8.7; http://www.whitehouse.gov/omb/budget/Historicals
</t>
  </si>
  <si>
    <t>Figure 2: Growth of Refundable Credits Over Time</t>
  </si>
  <si>
    <t>Billions of 2006$</t>
  </si>
  <si>
    <t>Refundable Element of EITC</t>
  </si>
  <si>
    <t>Non-Refundable Element of EITC</t>
  </si>
  <si>
    <t>Refundable Element of CTC</t>
  </si>
  <si>
    <t>Non-Refundable Element of CTC</t>
  </si>
  <si>
    <t>Source: Internal Revenue Service, Statistics of Income Division.</t>
  </si>
  <si>
    <t>Non-Business Tax Expenditures as Percentage of GDP, 1976-2006</t>
  </si>
  <si>
    <t xml:space="preserve">Source: Burman, Leonard E., Christopher Geissler, and Eric J. Toder. Forthcoming "The Growth, Distribution, and Opportunity Cost of Individual Tax Expenditures." Tax Policy Center Discussion Paper. </t>
  </si>
  <si>
    <t>$97,500 and above</t>
  </si>
  <si>
    <t>$1,453,100 and above</t>
  </si>
  <si>
    <t>81-90</t>
  </si>
  <si>
    <t>91-95</t>
  </si>
  <si>
    <t>96-99</t>
  </si>
  <si>
    <t>$200,000+</t>
  </si>
  <si>
    <t>Income distribution for those making $10,000,000 or more</t>
  </si>
  <si>
    <t>Income</t>
  </si>
  <si>
    <t>Tax Rate</t>
  </si>
  <si>
    <t>TYPEFACE</t>
  </si>
  <si>
    <t>SIZE (WEB)</t>
  </si>
  <si>
    <t>SIZE (PRINT)</t>
  </si>
  <si>
    <t>CASE</t>
  </si>
  <si>
    <t>COLOR</t>
  </si>
  <si>
    <t>NOTES</t>
  </si>
  <si>
    <t>Title</t>
  </si>
  <si>
    <t>Title Case</t>
  </si>
  <si>
    <t>#000000 or rgb(0,0,0)</t>
  </si>
  <si>
    <t>The main point of the chart. Try to keep shorter than two lines and avoid qualifiers.</t>
  </si>
  <si>
    <t>Subtitle</t>
  </si>
  <si>
    <t>Sentence case</t>
  </si>
  <si>
    <t>Use this to add qualifiers or further clarification on the title.</t>
  </si>
  <si>
    <t>X and Y axis titles</t>
  </si>
  <si>
    <t>Always horizontal, above the top axis label Include units or multipliers in parenthesis (millions), ($2014)</t>
  </si>
  <si>
    <t>X and Y axis labels</t>
  </si>
  <si>
    <t>Always horizontal, avoid units or multipliers. Those should be added to the axis title in parenthesis</t>
  </si>
  <si>
    <t>Key labels</t>
  </si>
  <si>
    <t>Always horizontal. Avoid redundant key labels if possible.</t>
  </si>
  <si>
    <t>Direct labels</t>
  </si>
  <si>
    <t>Use for line or column charts with three or fewer series.</t>
  </si>
  <si>
    <t>Data point label</t>
  </si>
  <si>
    <t>Always horizontal. No units or multipliers. Only directly label columns if there are fewer than 10 total columns in the chart.</t>
  </si>
  <si>
    <t>Source and Notes</t>
  </si>
  <si>
    <r>
      <t>Bold the words “</t>
    </r>
    <r>
      <rPr>
        <b/>
        <sz val="14"/>
        <color rgb="FF333333"/>
        <rFont val="Helvetica Neue"/>
      </rPr>
      <t>Source</t>
    </r>
    <r>
      <rPr>
        <sz val="14"/>
        <color rgb="FF333333"/>
        <rFont val="Helvetica Neue"/>
      </rPr>
      <t>” and “</t>
    </r>
    <r>
      <rPr>
        <b/>
        <sz val="14"/>
        <color rgb="FF333333"/>
        <rFont val="Helvetica Neue"/>
      </rPr>
      <t>Notes</t>
    </r>
    <r>
      <rPr>
        <sz val="14"/>
        <color rgb="FF333333"/>
        <rFont val="Helvetica Neue"/>
      </rPr>
      <t>” as well as any statistical significance indicators.</t>
    </r>
  </si>
  <si>
    <t>$0–$24,600</t>
  </si>
  <si>
    <t>$24,600–$45,300</t>
  </si>
  <si>
    <t>$45,300–$66,400</t>
  </si>
  <si>
    <t>$66,400–$97,500</t>
  </si>
  <si>
    <t>$0–5,000</t>
  </si>
  <si>
    <t>$5,000–$10,000</t>
  </si>
  <si>
    <t>$10,000–$15,000</t>
  </si>
  <si>
    <t>$15,000–$20,000</t>
  </si>
  <si>
    <t>$20,000–$30,000</t>
  </si>
  <si>
    <t>$30,000–$40,000</t>
  </si>
  <si>
    <t>$40,000–$50,000</t>
  </si>
  <si>
    <t>$50,000–$75,000</t>
  </si>
  <si>
    <t>$75,000–$100,000</t>
  </si>
  <si>
    <t>$100,000–$200,000</t>
  </si>
  <si>
    <t>Lowest quintile</t>
  </si>
  <si>
    <t>Second quintile</t>
  </si>
  <si>
    <t>Middle quintile</t>
  </si>
  <si>
    <t>Fourth quintile</t>
  </si>
  <si>
    <t>Top quintile</t>
  </si>
  <si>
    <t>Top 10 percent</t>
  </si>
  <si>
    <t>Top 5 percent</t>
  </si>
  <si>
    <t>Top 1 percent</t>
  </si>
  <si>
    <t>Top 0.5 percent</t>
  </si>
  <si>
    <t>Top 0.1 percent</t>
  </si>
  <si>
    <t>Individual income taxes</t>
  </si>
  <si>
    <t>Corporation income taxes</t>
  </si>
  <si>
    <t>Payroll taxes</t>
  </si>
  <si>
    <t>Excise taxes</t>
  </si>
  <si>
    <t>Note: The color combinations in this preset palett aren't the perfect combination for all charts. Be sure to reference the color section of the Urban Dataviz styleguide for better color combinations</t>
  </si>
  <si>
    <t>Lato Regular</t>
  </si>
  <si>
    <t>Lato Bold</t>
  </si>
  <si>
    <t>Lato Regular Italic</t>
  </si>
  <si>
    <t>Origination Year and Quarter</t>
  </si>
  <si>
    <t>Weighted Whole Market Total Expected Default Risk</t>
  </si>
  <si>
    <t>Weighted Whole Market Expected Default Risk Without Risky Products</t>
  </si>
  <si>
    <t>Borrower Risk</t>
  </si>
  <si>
    <t>Product Risk</t>
  </si>
  <si>
    <t>Yr</t>
  </si>
  <si>
    <t>highlight</t>
  </si>
  <si>
    <t>98Q1</t>
  </si>
  <si>
    <t>98Q2</t>
  </si>
  <si>
    <t>98Q3</t>
  </si>
  <si>
    <t>98Q4</t>
  </si>
  <si>
    <t>99Q1</t>
  </si>
  <si>
    <t>99Q2</t>
  </si>
  <si>
    <t>99Q3</t>
  </si>
  <si>
    <t>99Q4</t>
  </si>
  <si>
    <t>00Q1</t>
  </si>
  <si>
    <t>00Q2</t>
  </si>
  <si>
    <t>00Q3</t>
  </si>
  <si>
    <t>00Q4</t>
  </si>
  <si>
    <t>01Q1</t>
  </si>
  <si>
    <t>01Q2</t>
  </si>
  <si>
    <t>01Q3</t>
  </si>
  <si>
    <t>01Q4</t>
  </si>
  <si>
    <t>02Q1</t>
  </si>
  <si>
    <t>02Q2</t>
  </si>
  <si>
    <t>02Q3</t>
  </si>
  <si>
    <t>02Q4</t>
  </si>
  <si>
    <t>03Q1</t>
  </si>
  <si>
    <t>03Q2</t>
  </si>
  <si>
    <t>03Q3</t>
  </si>
  <si>
    <t>03Q4</t>
  </si>
  <si>
    <t>04Q1</t>
  </si>
  <si>
    <t>04Q2</t>
  </si>
  <si>
    <t>04Q3</t>
  </si>
  <si>
    <t>04Q4</t>
  </si>
  <si>
    <t>05Q1</t>
  </si>
  <si>
    <t>05Q2</t>
  </si>
  <si>
    <t>05Q3</t>
  </si>
  <si>
    <t>05Q4</t>
  </si>
  <si>
    <t>06Q1</t>
  </si>
  <si>
    <t>06Q2</t>
  </si>
  <si>
    <t>06Q3</t>
  </si>
  <si>
    <t>06Q4</t>
  </si>
  <si>
    <t>07Q1</t>
  </si>
  <si>
    <t>07Q2</t>
  </si>
  <si>
    <t>07Q3</t>
  </si>
  <si>
    <t>07Q4</t>
  </si>
  <si>
    <t>08Q1</t>
  </si>
  <si>
    <t>08Q2</t>
  </si>
  <si>
    <t>08Q3</t>
  </si>
  <si>
    <t>08Q4</t>
  </si>
  <si>
    <t>09Q1</t>
  </si>
  <si>
    <t>09Q2</t>
  </si>
  <si>
    <t>09Q3</t>
  </si>
  <si>
    <t>09Q4</t>
  </si>
  <si>
    <t>10Q1</t>
  </si>
  <si>
    <t>10Q2</t>
  </si>
  <si>
    <t>10Q3</t>
  </si>
  <si>
    <t>10Q4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</si>
  <si>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</si>
  <si>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</si>
  <si>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</si>
  <si>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</si>
  <si>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</si>
  <si>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</si>
  <si>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</si>
  <si>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</si>
  <si>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</si>
  <si>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</si>
  <si>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</si>
  <si>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</si>
  <si>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</si>
  <si>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</si>
  <si>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</si>
  <si>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</si>
  <si>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</si>
  <si>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Colors, Fonts, and the Urban tagline</t>
  </si>
  <si>
    <t>This file comes pre-populated with Urban colors. To save these colors as a theme for future use, click the Page Layout tab, then 'colors' and then 'Create new Theme Colors. Name the colors Urban Colors' and click save.</t>
  </si>
  <si>
    <t>*TICK MARKS ON X-AXIS ARE NOT USED FOR CATEGORICAL DATA</t>
  </si>
  <si>
    <r>
      <rPr>
        <b/>
        <sz val="11"/>
        <rFont val="Lato Regular"/>
      </rPr>
      <t>Source:</t>
    </r>
    <r>
      <rPr>
        <sz val="11"/>
        <rFont val="Lato Regular"/>
      </rPr>
      <t xml:space="preserve"> Urban-Brookings Tax Policy Center Microsimulation Model (version 1006-1).</t>
    </r>
  </si>
  <si>
    <t>$25,000 &lt; $50,000</t>
  </si>
  <si>
    <t>$50,000 &lt; $100,000</t>
  </si>
  <si>
    <t>$100,000 &lt; $500,000</t>
  </si>
  <si>
    <t>$500,000 &lt; $1,000,000</t>
  </si>
  <si>
    <t>$1,000,000 &lt; $5,000,000</t>
  </si>
  <si>
    <t>$5,000,000 &lt; $10,000,000</t>
  </si>
  <si>
    <t>$1 &lt; $25,000</t>
  </si>
  <si>
    <t>'11</t>
  </si>
  <si>
    <t>'17</t>
  </si>
  <si>
    <t>White</t>
  </si>
  <si>
    <t>Hispanic</t>
  </si>
  <si>
    <t>Native American</t>
  </si>
  <si>
    <t>Asian/Pacific Islander</t>
  </si>
  <si>
    <t>Democrat turnout</t>
  </si>
  <si>
    <t>Republican turnout</t>
  </si>
  <si>
    <t>Overall turnout</t>
  </si>
  <si>
    <t xml:space="preserve">Northeast </t>
  </si>
  <si>
    <t>South</t>
  </si>
  <si>
    <t>Midwest</t>
  </si>
  <si>
    <t>West</t>
  </si>
  <si>
    <t>African American</t>
  </si>
  <si>
    <t>'13</t>
  </si>
  <si>
    <t>'15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</si>
</sst>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6" formatCode="&quot;$&quot;#,##0_);[Red]\(&quot;$&quot;#,##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"/>
    <numFmt numFmtId="166" formatCode="#,##0.0"/>
    <numFmt numFmtId="167" formatCode="0.0%"/>
    <numFmt numFmtId="168" formatCode=";\(#\);;"/>
    <numFmt numFmtId="169" formatCode="\(#\)"/>
    <numFmt numFmtId="170" formatCode="&quot;   &quot;@"/>
    <numFmt numFmtId="171" formatCode="&quot;* &quot;#,##0;&quot;* &quot;\-#,##0;&quot;*&quot;;&quot;* &quot;@\ "/>
    <numFmt numFmtId="172" formatCode="&quot;** &quot;#,##0;&quot;** &quot;\-#,##0;&quot;**&quot;;&quot;** &quot;@"/>
    <numFmt numFmtId="173" formatCode="&quot;* &quot;#,##0;&quot;* &quot;\-#,##0;&quot;* [3]&quot;;&quot;* &quot;@\ "/>
    <numFmt numFmtId="174" formatCode="_(&quot;$&quot;* #,##0_);_(&quot;$&quot;* \(#,##0\);_(&quot;$&quot;* &quot;-&quot;??_);_(@_)"/>
    <numFmt numFmtId="175" formatCode="&quot;$&quot;#,##0;[Red]&quot;$&quot;#,##0"/>
    <numFmt numFmtId="176" formatCode=";;;"/>
    <numFmt numFmtId="177" formatCode="_-* #,##0_-;\-* #,##0_-;_-* &quot;-&quot;??_-;_-@_-"/>
    <numFmt numFmtId="178" formatCode="0.0000"/>
  </numFmts>
  <fonts count="62" x14ac:knownFonts="1">
    <font>
      <sz val="12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Verdana"/>
    </font>
    <font>
      <b/>
      <sz val="10"/>
      <name val="Verdana"/>
    </font>
    <font>
      <b/>
      <sz val="10"/>
      <color rgb="FFFF0000"/>
      <name val="Times New Roman"/>
      <family val="1"/>
    </font>
    <font>
      <u/>
      <sz val="10"/>
      <color indexed="12"/>
      <name val="Arial"/>
    </font>
    <font>
      <u/>
      <sz val="10"/>
      <color indexed="12"/>
      <name val="Times New Roman"/>
      <family val="1"/>
    </font>
    <font>
      <b/>
      <sz val="12"/>
      <name val="Times New Roman"/>
      <family val="1"/>
    </font>
    <font>
      <sz val="11"/>
      <color theme="1"/>
      <name val="Gill Sans MT"/>
      <family val="2"/>
      <scheme val="minor"/>
    </font>
    <font>
      <sz val="12"/>
      <color indexed="8"/>
      <name val="Arial"/>
    </font>
    <font>
      <b/>
      <sz val="10"/>
      <name val="Arial"/>
      <family val="2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u/>
      <sz val="11"/>
      <color theme="10"/>
      <name val="Gill Sans MT"/>
      <family val="2"/>
      <scheme val="minor"/>
    </font>
    <font>
      <b/>
      <sz val="11"/>
      <color theme="1"/>
      <name val="Arial"/>
      <family val="2"/>
    </font>
    <font>
      <sz val="14"/>
      <color rgb="FFFFFFFF"/>
      <name val="Helvetica Neue"/>
    </font>
    <font>
      <b/>
      <sz val="10"/>
      <name val="Gill Sans MT"/>
      <family val="2"/>
      <scheme val="minor"/>
    </font>
    <font>
      <sz val="10"/>
      <name val="Gill Sans MT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name val="Arial"/>
    </font>
    <font>
      <sz val="10"/>
      <color theme="1"/>
      <name val="Arial"/>
      <family val="2"/>
    </font>
    <font>
      <sz val="8"/>
      <name val="Gill Sans MT"/>
      <family val="2"/>
      <scheme val="minor"/>
    </font>
    <font>
      <u/>
      <sz val="12"/>
      <color theme="11"/>
      <name val="Gill Sans MT"/>
      <family val="2"/>
      <scheme val="minor"/>
    </font>
    <font>
      <sz val="14"/>
      <color rgb="FF333333"/>
      <name val="Helvetica Neue"/>
    </font>
    <font>
      <sz val="12"/>
      <color rgb="FFFFFFFF"/>
      <name val="Helvetica Neue"/>
    </font>
    <font>
      <sz val="12"/>
      <color rgb="FF333333"/>
      <name val="Helvetica Neue"/>
    </font>
    <font>
      <b/>
      <sz val="14"/>
      <color rgb="FF333333"/>
      <name val="Helvetica Neue"/>
    </font>
    <font>
      <sz val="12"/>
      <color theme="1"/>
      <name val="Cambria"/>
    </font>
    <font>
      <b/>
      <sz val="22.5"/>
      <color rgb="FF333333"/>
      <name val="Avenir Roman"/>
    </font>
    <font>
      <b/>
      <sz val="13.5"/>
      <color rgb="FF333333"/>
      <name val="Avenir Roman"/>
    </font>
    <font>
      <sz val="10.5"/>
      <color rgb="FFFFFFFF"/>
      <name val="Avenir Roman"/>
    </font>
    <font>
      <sz val="10.5"/>
      <color rgb="FF333333"/>
      <name val="Avenir Roman"/>
    </font>
    <font>
      <b/>
      <sz val="10.5"/>
      <color rgb="FF333333"/>
      <name val="Avenir Roman"/>
    </font>
    <font>
      <sz val="10"/>
      <color theme="1"/>
      <name val="Times"/>
    </font>
    <font>
      <i/>
      <sz val="12"/>
      <color rgb="FF333333"/>
      <name val="Helvetica Neue"/>
    </font>
    <font>
      <b/>
      <sz val="12"/>
      <color rgb="FF333333"/>
      <name val="Helvetica Neue"/>
    </font>
    <font>
      <sz val="11"/>
      <color rgb="FF333333"/>
      <name val="Helvetica Neue"/>
    </font>
    <font>
      <sz val="16"/>
      <color theme="1"/>
      <name val="Lato Regular"/>
    </font>
    <font>
      <sz val="12"/>
      <color theme="1"/>
      <name val="Lato Regular"/>
    </font>
    <font>
      <sz val="12"/>
      <color theme="1"/>
      <name val="Calibri"/>
    </font>
    <font>
      <b/>
      <sz val="10"/>
      <color rgb="FF000000"/>
      <name val="Garamond"/>
      <family val="1"/>
    </font>
    <font>
      <sz val="10"/>
      <color rgb="FF000000"/>
      <name val="Arial"/>
      <family val="2"/>
    </font>
    <font>
      <sz val="10"/>
      <color rgb="FF000000"/>
      <name val="Garamond"/>
      <family val="1"/>
    </font>
    <font>
      <sz val="10"/>
      <name val="Lato Regular"/>
    </font>
    <font>
      <b/>
      <sz val="12"/>
      <name val="Lato Regular"/>
    </font>
    <font>
      <b/>
      <sz val="10"/>
      <name val="Lato Regular"/>
    </font>
    <font>
      <sz val="12"/>
      <color theme="9"/>
      <name val="Arial"/>
    </font>
    <font>
      <sz val="14"/>
      <color theme="9"/>
      <name val="Arial"/>
      <family val="2"/>
    </font>
    <font>
      <b/>
      <sz val="18"/>
      <color rgb="FF333333"/>
      <name val="Helvetica Neue"/>
    </font>
    <font>
      <sz val="11"/>
      <name val="Lato Regular"/>
    </font>
    <font>
      <b/>
      <sz val="11"/>
      <name val="Lato Regular"/>
    </font>
    <font>
      <b/>
      <sz val="18"/>
      <name val="Lato Regular"/>
    </font>
    <font>
      <sz val="12"/>
      <name val="Lato Regula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AFBFE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1"/>
      </right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</borders>
  <cellStyleXfs count="4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0" fontId="11" fillId="0" borderId="0"/>
    <xf numFmtId="0" fontId="14" fillId="0" borderId="0"/>
    <xf numFmtId="0" fontId="2" fillId="0" borderId="0"/>
    <xf numFmtId="0" fontId="11" fillId="2" borderId="1" applyNumberFormat="0" applyFont="0" applyAlignment="0" applyProtection="0"/>
    <xf numFmtId="0" fontId="21" fillId="0" borderId="0" applyNumberForma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98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1" applyFont="1"/>
    <xf numFmtId="0" fontId="4" fillId="0" borderId="0" xfId="1" applyFont="1" applyAlignment="1">
      <alignment horizontal="right"/>
    </xf>
    <xf numFmtId="0" fontId="3" fillId="0" borderId="0" xfId="1" applyFont="1" applyAlignment="1">
      <alignment wrapText="1"/>
    </xf>
    <xf numFmtId="0" fontId="5" fillId="0" borderId="0" xfId="1" applyFont="1" applyBorder="1"/>
    <xf numFmtId="165" fontId="4" fillId="0" borderId="0" xfId="1" applyNumberFormat="1" applyFont="1" applyBorder="1" applyAlignment="1">
      <alignment horizontal="center"/>
    </xf>
    <xf numFmtId="9" fontId="4" fillId="0" borderId="0" xfId="2" applyFont="1"/>
    <xf numFmtId="0" fontId="6" fillId="0" borderId="0" xfId="1" applyFont="1"/>
    <xf numFmtId="0" fontId="6" fillId="0" borderId="0" xfId="1" applyFont="1" applyBorder="1"/>
    <xf numFmtId="0" fontId="7" fillId="0" borderId="0" xfId="1" applyFont="1"/>
    <xf numFmtId="165" fontId="7" fillId="0" borderId="0" xfId="1" applyNumberFormat="1" applyFont="1" applyBorder="1" applyAlignment="1">
      <alignment horizontal="center"/>
    </xf>
    <xf numFmtId="165" fontId="4" fillId="0" borderId="0" xfId="1" applyNumberFormat="1" applyFont="1" applyAlignment="1">
      <alignment horizontal="center" vertical="center"/>
    </xf>
    <xf numFmtId="0" fontId="4" fillId="0" borderId="0" xfId="4" applyFill="1"/>
    <xf numFmtId="0" fontId="4" fillId="0" borderId="0" xfId="4"/>
    <xf numFmtId="0" fontId="4" fillId="0" borderId="2" xfId="4" applyFont="1" applyBorder="1"/>
    <xf numFmtId="0" fontId="3" fillId="0" borderId="3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4" fillId="0" borderId="0" xfId="5" applyFont="1" applyBorder="1" applyAlignment="1">
      <alignment horizontal="center" vertical="center" wrapText="1"/>
    </xf>
    <xf numFmtId="0" fontId="2" fillId="0" borderId="0" xfId="1" applyBorder="1" applyAlignment="1">
      <alignment horizontal="center" vertical="center" wrapText="1"/>
    </xf>
    <xf numFmtId="0" fontId="4" fillId="0" borderId="0" xfId="5" applyFont="1" applyBorder="1" applyAlignment="1">
      <alignment horizontal="center"/>
    </xf>
    <xf numFmtId="0" fontId="4" fillId="0" borderId="4" xfId="5" applyFont="1" applyBorder="1" applyAlignment="1">
      <alignment horizontal="center"/>
    </xf>
    <xf numFmtId="0" fontId="4" fillId="0" borderId="0" xfId="4" applyFont="1"/>
    <xf numFmtId="0" fontId="3" fillId="0" borderId="0" xfId="4" applyFont="1" applyAlignment="1">
      <alignment horizontal="right"/>
    </xf>
    <xf numFmtId="166" fontId="4" fillId="0" borderId="0" xfId="4" applyNumberFormat="1" applyFont="1" applyAlignment="1">
      <alignment horizontal="right"/>
    </xf>
    <xf numFmtId="3" fontId="4" fillId="0" borderId="0" xfId="4" applyNumberFormat="1" applyFont="1" applyAlignment="1">
      <alignment horizontal="right"/>
    </xf>
    <xf numFmtId="0" fontId="4" fillId="0" borderId="0" xfId="4" applyFont="1" applyAlignment="1">
      <alignment horizontal="right"/>
    </xf>
    <xf numFmtId="16" fontId="3" fillId="0" borderId="0" xfId="4" quotePrefix="1" applyNumberFormat="1" applyFont="1" applyAlignment="1">
      <alignment horizontal="right"/>
    </xf>
    <xf numFmtId="0" fontId="3" fillId="0" borderId="0" xfId="4" applyFont="1" applyAlignment="1">
      <alignment horizontal="left"/>
    </xf>
    <xf numFmtId="0" fontId="4" fillId="0" borderId="4" xfId="4" applyFont="1" applyBorder="1"/>
    <xf numFmtId="0" fontId="4" fillId="0" borderId="0" xfId="4" applyFont="1" applyFill="1" applyBorder="1"/>
    <xf numFmtId="0" fontId="11" fillId="0" borderId="0" xfId="6"/>
    <xf numFmtId="10" fontId="11" fillId="0" borderId="0" xfId="6" applyNumberFormat="1"/>
    <xf numFmtId="0" fontId="2" fillId="0" borderId="0" xfId="1"/>
    <xf numFmtId="0" fontId="2" fillId="0" borderId="0" xfId="1" applyAlignment="1">
      <alignment horizontal="center"/>
    </xf>
    <xf numFmtId="165" fontId="2" fillId="0" borderId="0" xfId="1" applyNumberFormat="1" applyAlignment="1">
      <alignment horizontal="center"/>
    </xf>
    <xf numFmtId="1" fontId="2" fillId="0" borderId="0" xfId="1" quotePrefix="1" applyNumberFormat="1" applyAlignment="1">
      <alignment horizontal="center"/>
    </xf>
    <xf numFmtId="1" fontId="2" fillId="0" borderId="0" xfId="1" applyNumberFormat="1"/>
    <xf numFmtId="1" fontId="2" fillId="0" borderId="0" xfId="1" applyNumberFormat="1" applyAlignment="1">
      <alignment horizontal="center"/>
    </xf>
    <xf numFmtId="165" fontId="2" fillId="0" borderId="0" xfId="1" applyNumberFormat="1"/>
    <xf numFmtId="0" fontId="15" fillId="0" borderId="0" xfId="7" applyFont="1" applyFill="1" applyBorder="1"/>
    <xf numFmtId="0" fontId="16" fillId="0" borderId="0" xfId="7" applyFont="1" applyFill="1" applyBorder="1" applyAlignment="1">
      <alignment vertical="center"/>
    </xf>
    <xf numFmtId="0" fontId="16" fillId="0" borderId="0" xfId="7" applyFont="1" applyFill="1" applyBorder="1" applyAlignment="1">
      <alignment horizontal="right"/>
    </xf>
    <xf numFmtId="3" fontId="16" fillId="0" borderId="0" xfId="8" applyNumberFormat="1" applyFont="1" applyFill="1" applyBorder="1" applyAlignment="1">
      <alignment horizontal="right"/>
    </xf>
    <xf numFmtId="3" fontId="17" fillId="0" borderId="0" xfId="8" applyNumberFormat="1" applyFont="1" applyFill="1" applyBorder="1" applyAlignment="1">
      <alignment horizontal="right"/>
    </xf>
    <xf numFmtId="0" fontId="11" fillId="0" borderId="0" xfId="6" applyAlignment="1"/>
    <xf numFmtId="0" fontId="20" fillId="0" borderId="6" xfId="6" applyFont="1" applyBorder="1" applyAlignment="1" applyProtection="1">
      <alignment horizontal="center" vertical="center" wrapText="1"/>
    </xf>
    <xf numFmtId="0" fontId="20" fillId="0" borderId="7" xfId="6" applyFont="1" applyBorder="1" applyAlignment="1" applyProtection="1">
      <alignment horizontal="center" vertical="center" wrapText="1"/>
    </xf>
    <xf numFmtId="0" fontId="19" fillId="0" borderId="0" xfId="6" applyFont="1" applyAlignment="1" applyProtection="1">
      <alignment wrapText="1"/>
    </xf>
    <xf numFmtId="3" fontId="19" fillId="0" borderId="8" xfId="6" applyNumberFormat="1" applyFont="1" applyBorder="1" applyAlignment="1" applyProtection="1">
      <alignment horizontal="right"/>
    </xf>
    <xf numFmtId="3" fontId="22" fillId="0" borderId="0" xfId="6" applyNumberFormat="1" applyFont="1" applyAlignment="1"/>
    <xf numFmtId="3" fontId="19" fillId="0" borderId="9" xfId="6" applyNumberFormat="1" applyFont="1" applyBorder="1" applyAlignment="1" applyProtection="1">
      <alignment horizontal="right"/>
    </xf>
    <xf numFmtId="0" fontId="23" fillId="0" borderId="0" xfId="6" applyFont="1"/>
    <xf numFmtId="0" fontId="24" fillId="0" borderId="0" xfId="4" applyFont="1" applyAlignment="1">
      <alignment horizontal="right" indent="2"/>
    </xf>
    <xf numFmtId="166" fontId="25" fillId="0" borderId="0" xfId="4" applyNumberFormat="1" applyFont="1" applyAlignment="1">
      <alignment horizontal="right" indent="2"/>
    </xf>
    <xf numFmtId="16" fontId="24" fillId="0" borderId="0" xfId="4" quotePrefix="1" applyNumberFormat="1" applyFont="1" applyAlignment="1">
      <alignment horizontal="right" indent="2"/>
    </xf>
    <xf numFmtId="0" fontId="26" fillId="0" borderId="0" xfId="6" applyFont="1"/>
    <xf numFmtId="0" fontId="27" fillId="0" borderId="0" xfId="6" applyFont="1"/>
    <xf numFmtId="174" fontId="27" fillId="0" borderId="0" xfId="11" applyNumberFormat="1" applyFont="1"/>
    <xf numFmtId="175" fontId="27" fillId="0" borderId="0" xfId="6" applyNumberFormat="1" applyFont="1"/>
    <xf numFmtId="0" fontId="16" fillId="0" borderId="0" xfId="1" applyFont="1"/>
    <xf numFmtId="0" fontId="16" fillId="0" borderId="0" xfId="1" applyFont="1" applyAlignment="1">
      <alignment horizontal="centerContinuous"/>
    </xf>
    <xf numFmtId="0" fontId="16" fillId="0" borderId="0" xfId="1" applyFont="1" applyAlignment="1">
      <alignment horizontal="center" wrapText="1"/>
    </xf>
    <xf numFmtId="165" fontId="16" fillId="0" borderId="0" xfId="1" applyNumberFormat="1" applyFont="1"/>
    <xf numFmtId="0" fontId="16" fillId="0" borderId="0" xfId="1" applyFont="1" applyFill="1"/>
    <xf numFmtId="165" fontId="28" fillId="0" borderId="0" xfId="1" applyNumberFormat="1" applyFont="1"/>
    <xf numFmtId="0" fontId="29" fillId="0" borderId="0" xfId="6" applyFont="1"/>
    <xf numFmtId="165" fontId="29" fillId="0" borderId="0" xfId="6" applyNumberFormat="1" applyFont="1"/>
    <xf numFmtId="167" fontId="29" fillId="0" borderId="0" xfId="12" applyNumberFormat="1" applyFont="1"/>
    <xf numFmtId="6" fontId="29" fillId="0" borderId="0" xfId="6" applyNumberFormat="1" applyFont="1"/>
    <xf numFmtId="0" fontId="13" fillId="0" borderId="0" xfId="7" applyFont="1" applyFill="1" applyBorder="1" applyAlignment="1">
      <alignment wrapText="1"/>
    </xf>
    <xf numFmtId="0" fontId="16" fillId="0" borderId="0" xfId="7" applyFont="1" applyFill="1" applyBorder="1" applyAlignment="1">
      <alignment wrapText="1"/>
    </xf>
    <xf numFmtId="3" fontId="16" fillId="0" borderId="0" xfId="7" applyNumberFormat="1" applyFont="1" applyFill="1" applyBorder="1" applyAlignment="1">
      <alignment horizontal="right"/>
    </xf>
    <xf numFmtId="3" fontId="15" fillId="0" borderId="0" xfId="7" applyNumberFormat="1" applyFont="1" applyFill="1" applyBorder="1"/>
    <xf numFmtId="0" fontId="16" fillId="0" borderId="0" xfId="7" applyNumberFormat="1" applyFont="1" applyFill="1" applyBorder="1" applyAlignment="1">
      <alignment vertical="center"/>
    </xf>
    <xf numFmtId="0" fontId="16" fillId="0" borderId="0" xfId="7" applyNumberFormat="1" applyFont="1" applyFill="1" applyBorder="1" applyAlignment="1">
      <alignment vertical="center" wrapText="1"/>
    </xf>
    <xf numFmtId="0" fontId="16" fillId="0" borderId="0" xfId="7" applyFont="1" applyFill="1" applyBorder="1" applyAlignment="1">
      <alignment vertical="center" wrapText="1"/>
    </xf>
    <xf numFmtId="0" fontId="15" fillId="0" borderId="0" xfId="7" applyFont="1" applyFill="1" applyBorder="1" applyAlignment="1">
      <alignment horizontal="center"/>
    </xf>
    <xf numFmtId="3" fontId="16" fillId="0" borderId="0" xfId="7" applyNumberFormat="1" applyFont="1" applyFill="1" applyBorder="1" applyAlignment="1">
      <alignment vertical="center"/>
    </xf>
    <xf numFmtId="3" fontId="16" fillId="0" borderId="0" xfId="7" applyNumberFormat="1" applyFont="1" applyFill="1" applyBorder="1" applyAlignment="1">
      <alignment horizontal="center" vertical="center"/>
    </xf>
    <xf numFmtId="168" fontId="15" fillId="0" borderId="0" xfId="7" applyNumberFormat="1" applyFont="1" applyFill="1" applyBorder="1" applyAlignment="1">
      <alignment horizontal="center"/>
    </xf>
    <xf numFmtId="169" fontId="16" fillId="0" borderId="0" xfId="7" applyNumberFormat="1" applyFont="1" applyFill="1" applyBorder="1" applyAlignment="1">
      <alignment horizontal="center" vertical="center"/>
    </xf>
    <xf numFmtId="0" fontId="18" fillId="0" borderId="0" xfId="7" applyFont="1" applyFill="1" applyBorder="1"/>
    <xf numFmtId="171" fontId="16" fillId="0" borderId="0" xfId="8" applyNumberFormat="1" applyFont="1" applyFill="1" applyBorder="1" applyAlignment="1">
      <alignment horizontal="right"/>
    </xf>
    <xf numFmtId="172" fontId="16" fillId="0" borderId="0" xfId="8" applyNumberFormat="1" applyFont="1" applyFill="1" applyBorder="1" applyAlignment="1">
      <alignment horizontal="right"/>
    </xf>
    <xf numFmtId="173" fontId="16" fillId="0" borderId="0" xfId="8" applyNumberFormat="1" applyFont="1" applyFill="1" applyBorder="1" applyAlignment="1">
      <alignment horizontal="right"/>
    </xf>
    <xf numFmtId="170" fontId="16" fillId="0" borderId="0" xfId="7" applyNumberFormat="1" applyFont="1" applyFill="1" applyBorder="1"/>
    <xf numFmtId="0" fontId="16" fillId="0" borderId="0" xfId="7" applyFont="1" applyFill="1" applyBorder="1"/>
    <xf numFmtId="172" fontId="15" fillId="0" borderId="0" xfId="7" applyNumberFormat="1" applyFont="1" applyFill="1" applyBorder="1"/>
    <xf numFmtId="0" fontId="34" fillId="0" borderId="0" xfId="0" applyFont="1"/>
    <xf numFmtId="0" fontId="0" fillId="0" borderId="0" xfId="0" applyAlignment="1">
      <alignment wrapText="1"/>
    </xf>
    <xf numFmtId="0" fontId="37" fillId="0" borderId="0" xfId="0" applyFont="1" applyAlignment="1">
      <alignment horizontal="center" vertical="center" wrapText="1"/>
    </xf>
    <xf numFmtId="0" fontId="34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9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4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47" fillId="0" borderId="0" xfId="0" applyFont="1" applyAlignment="1">
      <alignment wrapText="1"/>
    </xf>
    <xf numFmtId="177" fontId="0" fillId="0" borderId="0" xfId="43" applyNumberFormat="1" applyFont="1"/>
    <xf numFmtId="0" fontId="0" fillId="0" borderId="0" xfId="0" quotePrefix="1"/>
    <xf numFmtId="0" fontId="48" fillId="0" borderId="0" xfId="0" applyFont="1" applyAlignment="1">
      <alignment vertical="center"/>
    </xf>
    <xf numFmtId="0" fontId="49" fillId="3" borderId="10" xfId="6" applyFont="1" applyFill="1" applyBorder="1" applyAlignment="1">
      <alignment horizontal="center" vertical="center" wrapText="1"/>
    </xf>
    <xf numFmtId="0" fontId="49" fillId="3" borderId="10" xfId="6" applyFont="1" applyFill="1" applyBorder="1" applyAlignment="1">
      <alignment vertical="center"/>
    </xf>
    <xf numFmtId="0" fontId="50" fillId="3" borderId="0" xfId="6" applyFont="1" applyFill="1"/>
    <xf numFmtId="0" fontId="51" fillId="4" borderId="10" xfId="6" applyFont="1" applyFill="1" applyBorder="1" applyAlignment="1">
      <alignment horizontal="center" vertical="center" wrapText="1"/>
    </xf>
    <xf numFmtId="178" fontId="51" fillId="3" borderId="10" xfId="6" applyNumberFormat="1" applyFont="1" applyFill="1" applyBorder="1" applyAlignment="1">
      <alignment vertical="top" wrapText="1"/>
    </xf>
    <xf numFmtId="165" fontId="51" fillId="3" borderId="10" xfId="12" applyNumberFormat="1" applyFont="1" applyFill="1" applyBorder="1" applyAlignment="1">
      <alignment vertical="top" wrapText="1"/>
    </xf>
    <xf numFmtId="0" fontId="51" fillId="3" borderId="10" xfId="6" applyFont="1" applyFill="1" applyBorder="1"/>
    <xf numFmtId="165" fontId="50" fillId="3" borderId="0" xfId="6" applyNumberFormat="1" applyFont="1" applyFill="1"/>
    <xf numFmtId="178" fontId="51" fillId="3" borderId="10" xfId="6" applyNumberFormat="1" applyFont="1" applyFill="1" applyBorder="1" applyAlignment="1">
      <alignment horizontal="right" vertical="top" wrapText="1"/>
    </xf>
    <xf numFmtId="0" fontId="51" fillId="3" borderId="10" xfId="6" applyFont="1" applyFill="1" applyBorder="1" applyAlignment="1">
      <alignment horizontal="center"/>
    </xf>
    <xf numFmtId="0" fontId="51" fillId="3" borderId="10" xfId="6" applyFont="1" applyFill="1" applyBorder="1" applyAlignment="1">
      <alignment horizontal="left"/>
    </xf>
    <xf numFmtId="0" fontId="52" fillId="0" borderId="0" xfId="4" applyFont="1" applyFill="1"/>
    <xf numFmtId="0" fontId="53" fillId="0" borderId="0" xfId="4" applyFont="1" applyAlignment="1">
      <alignment horizontal="left"/>
    </xf>
    <xf numFmtId="0" fontId="52" fillId="0" borderId="0" xfId="4" applyFont="1"/>
    <xf numFmtId="0" fontId="52" fillId="0" borderId="2" xfId="4" applyFont="1" applyBorder="1"/>
    <xf numFmtId="0" fontId="52" fillId="0" borderId="0" xfId="5" applyFont="1" applyBorder="1" applyAlignment="1">
      <alignment horizontal="center"/>
    </xf>
    <xf numFmtId="0" fontId="52" fillId="0" borderId="4" xfId="5" applyFont="1" applyBorder="1" applyAlignment="1">
      <alignment horizontal="center"/>
    </xf>
    <xf numFmtId="176" fontId="52" fillId="0" borderId="0" xfId="4" applyNumberFormat="1" applyFont="1" applyAlignment="1">
      <alignment horizontal="right"/>
    </xf>
    <xf numFmtId="0" fontId="52" fillId="0" borderId="0" xfId="4" applyFont="1" applyAlignment="1">
      <alignment horizontal="right"/>
    </xf>
    <xf numFmtId="3" fontId="52" fillId="0" borderId="0" xfId="4" applyNumberFormat="1" applyFont="1" applyAlignment="1">
      <alignment horizontal="right"/>
    </xf>
    <xf numFmtId="0" fontId="52" fillId="0" borderId="0" xfId="4" applyFont="1" applyBorder="1"/>
    <xf numFmtId="3" fontId="55" fillId="0" borderId="0" xfId="8" applyNumberFormat="1" applyFont="1" applyFill="1" applyBorder="1" applyAlignment="1">
      <alignment horizontal="right"/>
    </xf>
    <xf numFmtId="3" fontId="56" fillId="0" borderId="0" xfId="8" applyNumberFormat="1" applyFont="1" applyFill="1" applyBorder="1" applyAlignment="1">
      <alignment horizontal="right"/>
    </xf>
    <xf numFmtId="0" fontId="57" fillId="0" borderId="0" xfId="0" applyFont="1"/>
    <xf numFmtId="0" fontId="58" fillId="0" borderId="0" xfId="4" applyFont="1" applyFill="1" applyBorder="1"/>
    <xf numFmtId="0" fontId="54" fillId="0" borderId="0" xfId="4" applyFont="1" applyBorder="1" applyAlignment="1">
      <alignment horizontal="center" vertical="center" wrapText="1"/>
    </xf>
    <xf numFmtId="0" fontId="54" fillId="0" borderId="4" xfId="4" applyFont="1" applyBorder="1" applyAlignment="1">
      <alignment horizontal="center" vertical="center" wrapText="1"/>
    </xf>
    <xf numFmtId="0" fontId="60" fillId="0" borderId="0" xfId="4" applyFont="1" applyAlignment="1">
      <alignment horizontal="left"/>
    </xf>
    <xf numFmtId="0" fontId="53" fillId="0" borderId="3" xfId="4" applyFont="1" applyBorder="1" applyAlignment="1">
      <alignment horizontal="center" vertical="center" wrapText="1"/>
    </xf>
    <xf numFmtId="0" fontId="61" fillId="0" borderId="3" xfId="5" applyFont="1" applyBorder="1" applyAlignment="1">
      <alignment horizontal="center" vertical="center" wrapText="1"/>
    </xf>
    <xf numFmtId="0" fontId="61" fillId="0" borderId="3" xfId="1" applyFont="1" applyBorder="1" applyAlignment="1">
      <alignment horizontal="center" vertical="center" wrapText="1"/>
    </xf>
    <xf numFmtId="0" fontId="53" fillId="0" borderId="0" xfId="4" applyFont="1" applyBorder="1" applyAlignment="1">
      <alignment horizontal="center" vertical="center" wrapText="1"/>
    </xf>
    <xf numFmtId="0" fontId="61" fillId="0" borderId="0" xfId="5" applyFont="1" applyBorder="1" applyAlignment="1">
      <alignment horizontal="center" vertical="center" wrapText="1"/>
    </xf>
    <xf numFmtId="0" fontId="61" fillId="0" borderId="0" xfId="1" applyFont="1" applyBorder="1" applyAlignment="1">
      <alignment horizontal="center" vertical="center" wrapText="1"/>
    </xf>
    <xf numFmtId="0" fontId="61" fillId="0" borderId="0" xfId="5" applyFont="1" applyBorder="1" applyAlignment="1">
      <alignment horizontal="center"/>
    </xf>
    <xf numFmtId="0" fontId="61" fillId="0" borderId="4" xfId="5" applyFont="1" applyBorder="1" applyAlignment="1">
      <alignment horizontal="center"/>
    </xf>
    <xf numFmtId="166" fontId="58" fillId="0" borderId="0" xfId="4" applyNumberFormat="1" applyFont="1" applyAlignment="1">
      <alignment horizontal="right"/>
    </xf>
    <xf numFmtId="0" fontId="58" fillId="0" borderId="0" xfId="4" applyFont="1"/>
    <xf numFmtId="0" fontId="61" fillId="0" borderId="0" xfId="4" applyFont="1"/>
    <xf numFmtId="3" fontId="58" fillId="0" borderId="0" xfId="4" applyNumberFormat="1" applyFont="1" applyAlignment="1">
      <alignment horizontal="right"/>
    </xf>
    <xf numFmtId="0" fontId="53" fillId="0" borderId="0" xfId="4" applyFont="1" applyAlignment="1">
      <alignment horizontal="right"/>
    </xf>
    <xf numFmtId="0" fontId="61" fillId="0" borderId="0" xfId="4" applyFont="1" applyAlignment="1">
      <alignment horizontal="right"/>
    </xf>
    <xf numFmtId="16" fontId="61" fillId="0" borderId="0" xfId="4" quotePrefix="1" applyNumberFormat="1" applyFont="1" applyAlignment="1">
      <alignment horizontal="right"/>
    </xf>
    <xf numFmtId="0" fontId="53" fillId="0" borderId="0" xfId="4" applyFont="1" applyAlignment="1">
      <alignment horizontal="center"/>
    </xf>
    <xf numFmtId="0" fontId="54" fillId="0" borderId="3" xfId="4" applyFont="1" applyBorder="1" applyAlignment="1">
      <alignment horizontal="center" vertical="center" wrapText="1"/>
    </xf>
    <xf numFmtId="0" fontId="52" fillId="0" borderId="3" xfId="5" applyFont="1" applyBorder="1" applyAlignment="1">
      <alignment horizontal="center" vertical="center" wrapText="1"/>
    </xf>
    <xf numFmtId="0" fontId="52" fillId="0" borderId="4" xfId="5" applyFont="1" applyBorder="1" applyAlignment="1">
      <alignment horizontal="center" vertical="center" wrapText="1"/>
    </xf>
    <xf numFmtId="0" fontId="54" fillId="0" borderId="0" xfId="4" applyFont="1" applyBorder="1" applyAlignment="1">
      <alignment horizontal="center" vertical="center" wrapText="1"/>
    </xf>
    <xf numFmtId="0" fontId="52" fillId="0" borderId="4" xfId="4" applyFont="1" applyBorder="1" applyAlignment="1">
      <alignment horizontal="center" vertical="center" wrapText="1"/>
    </xf>
    <xf numFmtId="0" fontId="10" fillId="0" borderId="0" xfId="4" applyFont="1" applyAlignment="1">
      <alignment horizontal="center"/>
    </xf>
    <xf numFmtId="0" fontId="3" fillId="0" borderId="3" xfId="4" applyFont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3" fillId="0" borderId="4" xfId="4" applyFont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53" fillId="0" borderId="3" xfId="4" applyFont="1" applyBorder="1" applyAlignment="1">
      <alignment horizontal="center" vertical="center" wrapText="1"/>
    </xf>
    <xf numFmtId="0" fontId="53" fillId="0" borderId="0" xfId="4" applyFont="1" applyBorder="1" applyAlignment="1">
      <alignment horizontal="center" vertical="center" wrapText="1"/>
    </xf>
    <xf numFmtId="0" fontId="53" fillId="0" borderId="4" xfId="4" applyFont="1" applyBorder="1" applyAlignment="1">
      <alignment horizontal="center" vertical="center" wrapText="1"/>
    </xf>
    <xf numFmtId="0" fontId="61" fillId="0" borderId="3" xfId="1" applyFont="1" applyBorder="1" applyAlignment="1">
      <alignment horizontal="center" vertical="center" wrapText="1"/>
    </xf>
    <xf numFmtId="0" fontId="61" fillId="0" borderId="4" xfId="1" applyFont="1" applyBorder="1" applyAlignment="1">
      <alignment horizontal="center" vertical="center" wrapText="1"/>
    </xf>
    <xf numFmtId="0" fontId="61" fillId="0" borderId="3" xfId="5" applyFont="1" applyBorder="1" applyAlignment="1">
      <alignment horizontal="center" vertical="center" wrapText="1"/>
    </xf>
    <xf numFmtId="0" fontId="61" fillId="0" borderId="4" xfId="5" applyFont="1" applyBorder="1" applyAlignment="1">
      <alignment horizontal="center" vertical="center" wrapText="1"/>
    </xf>
    <xf numFmtId="0" fontId="53" fillId="0" borderId="5" xfId="4" applyFont="1" applyBorder="1" applyAlignment="1">
      <alignment horizontal="center" vertical="center" wrapText="1"/>
    </xf>
    <xf numFmtId="0" fontId="61" fillId="0" borderId="5" xfId="1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4" fillId="0" borderId="4" xfId="5" applyFont="1" applyBorder="1" applyAlignment="1">
      <alignment horizontal="center" vertical="center" wrapText="1"/>
    </xf>
    <xf numFmtId="0" fontId="3" fillId="0" borderId="5" xfId="4" applyFont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4" fillId="0" borderId="4" xfId="4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1" fillId="0" borderId="4" xfId="4" applyFont="1" applyBorder="1" applyAlignment="1">
      <alignment horizontal="center" vertical="center" wrapText="1"/>
    </xf>
    <xf numFmtId="0" fontId="9" fillId="0" borderId="0" xfId="3" applyFont="1" applyAlignment="1" applyProtection="1">
      <alignment wrapText="1"/>
    </xf>
    <xf numFmtId="0" fontId="4" fillId="0" borderId="0" xfId="1" applyFont="1" applyAlignment="1"/>
    <xf numFmtId="0" fontId="9" fillId="0" borderId="0" xfId="3" applyFont="1" applyAlignment="1" applyProtection="1"/>
    <xf numFmtId="0" fontId="2" fillId="0" borderId="0" xfId="1" applyAlignment="1">
      <alignment wrapText="1"/>
    </xf>
    <xf numFmtId="0" fontId="12" fillId="0" borderId="0" xfId="1" applyFont="1" applyAlignment="1">
      <alignment vertical="top" wrapText="1"/>
    </xf>
    <xf numFmtId="0" fontId="2" fillId="0" borderId="0" xfId="1" applyAlignment="1">
      <alignment vertical="top" wrapText="1"/>
    </xf>
    <xf numFmtId="0" fontId="27" fillId="0" borderId="0" xfId="6" applyNumberFormat="1" applyFont="1" applyAlignment="1">
      <alignment wrapText="1"/>
    </xf>
    <xf numFmtId="0" fontId="27" fillId="0" borderId="0" xfId="6" applyFont="1" applyAlignment="1">
      <alignment wrapText="1"/>
    </xf>
    <xf numFmtId="49" fontId="16" fillId="0" borderId="0" xfId="7" quotePrefix="1" applyNumberFormat="1" applyFont="1" applyFill="1" applyBorder="1" applyAlignment="1">
      <alignment horizontal="right"/>
    </xf>
    <xf numFmtId="49" fontId="15" fillId="0" borderId="0" xfId="7" applyNumberFormat="1" applyFont="1" applyFill="1" applyBorder="1"/>
  </cellXfs>
  <cellStyles count="46">
    <cellStyle name="Comma" xfId="43" builtinId="3"/>
    <cellStyle name="Currency 2" xfId="1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4" builtinId="9" hidden="1"/>
    <cellStyle name="Followed Hyperlink" xfId="45" builtinId="9" hidden="1"/>
    <cellStyle name="Hyperlink" xfId="3" builtinId="8"/>
    <cellStyle name="Hyperlink 2" xfId="10"/>
    <cellStyle name="Normal" xfId="0" builtinId="0"/>
    <cellStyle name="Normal 2" xfId="1"/>
    <cellStyle name="Normal 3" xfId="6"/>
    <cellStyle name="Normal 4" xfId="7"/>
    <cellStyle name="Normal_Acc and Freeze Options" xfId="4"/>
    <cellStyle name="Normal_BG suggestion" xfId="5"/>
    <cellStyle name="Normal_TBL14" xfId="8"/>
    <cellStyle name="Note 2" xfId="9"/>
    <cellStyle name="Percent 2" xfId="2"/>
    <cellStyle name="Percent 3" xfId="12"/>
  </cellStyles>
  <dxfs count="0"/>
  <tableStyles count="0" defaultTableStyle="TableStyleMedium9" defaultPivotStyle="PivotStyleMedium4"/>
  <colors>
    <mruColors>
      <color rgb="FF595959"/>
      <color rgb="FF1796D3"/>
      <color rgb="FFA3D5EC"/>
      <color rgb="FFD3D3D3"/>
      <color rgb="FF0A4B69"/>
      <color rgb="FFDC2B26"/>
      <color rgb="FF0095D4"/>
      <color rgb="FF696969"/>
      <color rgb="FFA1D4EE"/>
      <color rgb="FF6FBFE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Relationship Id="rId2" Type="http://schemas.openxmlformats.org/officeDocument/2006/relationships/chartUserShapes" Target="../drawings/drawing2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Relationship Id="rId2" Type="http://schemas.openxmlformats.org/officeDocument/2006/relationships/chartUserShapes" Target="../drawings/drawing2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Relationship Id="rId2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05847880126095"/>
          <c:y val="0.211781213772753"/>
          <c:w val="0.937106972739519"/>
          <c:h val="0.596580198029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5D4"/>
            </a:solidFill>
          </c:spPr>
          <c:invertIfNegative val="0"/>
          <c:dPt>
            <c:idx val="5"/>
            <c:invertIfNegative val="0"/>
            <c:bubble3D val="0"/>
          </c:dPt>
          <c:cat>
            <c:strRef>
              <c:f>Column!$B$5:$B$10</c:f>
              <c:strCache>
                <c:ptCount val="6"/>
                <c:pt idx="0">
                  <c:v>$0–$24,600</c:v>
                </c:pt>
                <c:pt idx="1">
                  <c:v>$24,600–$45,300</c:v>
                </c:pt>
                <c:pt idx="2">
                  <c:v>$45,300–$66,400</c:v>
                </c:pt>
                <c:pt idx="3">
                  <c:v>$66,400–$97,500</c:v>
                </c:pt>
                <c:pt idx="4">
                  <c:v>$97,500 and above</c:v>
                </c:pt>
                <c:pt idx="5">
                  <c:v>$1,453,100 and above</c:v>
                </c:pt>
              </c:strCache>
            </c:strRef>
          </c:cat>
          <c:val>
            <c:numRef>
              <c:f>Column!$D$5:$D$10</c:f>
              <c:numCache>
                <c:formatCode>0.0%</c:formatCode>
                <c:ptCount val="6"/>
                <c:pt idx="0">
                  <c:v>0.019</c:v>
                </c:pt>
                <c:pt idx="1">
                  <c:v>0.07</c:v>
                </c:pt>
                <c:pt idx="2">
                  <c:v>0.112</c:v>
                </c:pt>
                <c:pt idx="3">
                  <c:v>0.152</c:v>
                </c:pt>
                <c:pt idx="4">
                  <c:v>0.234</c:v>
                </c:pt>
                <c:pt idx="5">
                  <c:v>0.29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77913888"/>
        <c:axId val="1358717488"/>
      </c:barChart>
      <c:catAx>
        <c:axId val="13779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358717488"/>
        <c:crossesAt val="0.0"/>
        <c:auto val="1"/>
        <c:lblAlgn val="ctr"/>
        <c:lblOffset val="100"/>
        <c:noMultiLvlLbl val="0"/>
      </c:catAx>
      <c:valAx>
        <c:axId val="135871748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377913888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62418960450457"/>
          <c:y val="0.256080304907266"/>
          <c:w val="0.873521476167086"/>
          <c:h val="0.555632344694917"/>
        </c:manualLayout>
      </c:layout>
      <c:areaChart>
        <c:grouping val="percentStacked"/>
        <c:varyColors val="0"/>
        <c:ser>
          <c:idx val="0"/>
          <c:order val="0"/>
          <c:tx>
            <c:strRef>
              <c:f>'Area 100%'!$B$3</c:f>
              <c:strCache>
                <c:ptCount val="1"/>
                <c:pt idx="0">
                  <c:v>Individual income taxes</c:v>
                </c:pt>
              </c:strCache>
            </c:strRef>
          </c:tx>
          <c:spPr>
            <a:solidFill>
              <a:srgbClr val="0095D4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100%'!$B$4:$B$64</c:f>
              <c:numCache>
                <c:formatCode>0.00%</c:formatCode>
                <c:ptCount val="61"/>
                <c:pt idx="0">
                  <c:v>0.399</c:v>
                </c:pt>
                <c:pt idx="1">
                  <c:v>0.419</c:v>
                </c:pt>
                <c:pt idx="2">
                  <c:v>0.422</c:v>
                </c:pt>
                <c:pt idx="3">
                  <c:v>0.428</c:v>
                </c:pt>
                <c:pt idx="4">
                  <c:v>0.424</c:v>
                </c:pt>
                <c:pt idx="5">
                  <c:v>0.439</c:v>
                </c:pt>
                <c:pt idx="6">
                  <c:v>0.432</c:v>
                </c:pt>
                <c:pt idx="7">
                  <c:v>0.445</c:v>
                </c:pt>
                <c:pt idx="8">
                  <c:v>0.436</c:v>
                </c:pt>
                <c:pt idx="9">
                  <c:v>0.463</c:v>
                </c:pt>
                <c:pt idx="10">
                  <c:v>0.44</c:v>
                </c:pt>
                <c:pt idx="11">
                  <c:v>0.438</c:v>
                </c:pt>
                <c:pt idx="12">
                  <c:v>0.457</c:v>
                </c:pt>
                <c:pt idx="13">
                  <c:v>0.447</c:v>
                </c:pt>
                <c:pt idx="14">
                  <c:v>0.432</c:v>
                </c:pt>
                <c:pt idx="15">
                  <c:v>0.418</c:v>
                </c:pt>
                <c:pt idx="16">
                  <c:v>0.424</c:v>
                </c:pt>
                <c:pt idx="17">
                  <c:v>0.413</c:v>
                </c:pt>
                <c:pt idx="18">
                  <c:v>0.449</c:v>
                </c:pt>
                <c:pt idx="19">
                  <c:v>0.467</c:v>
                </c:pt>
                <c:pt idx="20">
                  <c:v>0.469</c:v>
                </c:pt>
                <c:pt idx="21">
                  <c:v>0.461</c:v>
                </c:pt>
                <c:pt idx="22">
                  <c:v>0.457</c:v>
                </c:pt>
                <c:pt idx="23">
                  <c:v>0.447</c:v>
                </c:pt>
                <c:pt idx="24">
                  <c:v>0.452</c:v>
                </c:pt>
                <c:pt idx="25">
                  <c:v>0.439</c:v>
                </c:pt>
                <c:pt idx="26">
                  <c:v>0.442</c:v>
                </c:pt>
                <c:pt idx="27">
                  <c:v>0.443</c:v>
                </c:pt>
                <c:pt idx="28">
                  <c:v>0.453</c:v>
                </c:pt>
                <c:pt idx="29">
                  <c:v>0.47</c:v>
                </c:pt>
                <c:pt idx="30">
                  <c:v>0.472</c:v>
                </c:pt>
                <c:pt idx="31">
                  <c:v>0.477</c:v>
                </c:pt>
                <c:pt idx="32">
                  <c:v>0.482</c:v>
                </c:pt>
                <c:pt idx="33">
                  <c:v>0.481</c:v>
                </c:pt>
                <c:pt idx="34">
                  <c:v>0.448</c:v>
                </c:pt>
                <c:pt idx="35">
                  <c:v>0.456</c:v>
                </c:pt>
                <c:pt idx="36">
                  <c:v>0.454</c:v>
                </c:pt>
                <c:pt idx="37">
                  <c:v>0.46</c:v>
                </c:pt>
                <c:pt idx="38">
                  <c:v>0.441</c:v>
                </c:pt>
                <c:pt idx="39">
                  <c:v>0.45</c:v>
                </c:pt>
                <c:pt idx="40">
                  <c:v>0.452</c:v>
                </c:pt>
                <c:pt idx="41">
                  <c:v>0.443</c:v>
                </c:pt>
                <c:pt idx="42">
                  <c:v>0.436</c:v>
                </c:pt>
                <c:pt idx="43">
                  <c:v>0.442</c:v>
                </c:pt>
                <c:pt idx="44">
                  <c:v>0.431</c:v>
                </c:pt>
                <c:pt idx="45">
                  <c:v>0.437</c:v>
                </c:pt>
                <c:pt idx="46">
                  <c:v>0.452</c:v>
                </c:pt>
                <c:pt idx="47">
                  <c:v>0.467</c:v>
                </c:pt>
                <c:pt idx="48">
                  <c:v>0.481</c:v>
                </c:pt>
                <c:pt idx="49">
                  <c:v>0.481</c:v>
                </c:pt>
                <c:pt idx="50">
                  <c:v>0.496</c:v>
                </c:pt>
                <c:pt idx="51">
                  <c:v>0.499</c:v>
                </c:pt>
                <c:pt idx="52">
                  <c:v>0.463</c:v>
                </c:pt>
                <c:pt idx="53">
                  <c:v>0.445</c:v>
                </c:pt>
                <c:pt idx="54">
                  <c:v>0.43</c:v>
                </c:pt>
                <c:pt idx="55">
                  <c:v>0.431</c:v>
                </c:pt>
                <c:pt idx="56">
                  <c:v>0.434</c:v>
                </c:pt>
                <c:pt idx="57">
                  <c:v>0.453</c:v>
                </c:pt>
                <c:pt idx="58">
                  <c:v>0.454</c:v>
                </c:pt>
                <c:pt idx="59">
                  <c:v>0.435</c:v>
                </c:pt>
                <c:pt idx="60">
                  <c:v>0.415</c:v>
                </c:pt>
              </c:numCache>
            </c:numRef>
          </c:val>
        </c:ser>
        <c:ser>
          <c:idx val="1"/>
          <c:order val="1"/>
          <c:tx>
            <c:strRef>
              <c:f>'Area 100%'!$C$3</c:f>
              <c:strCache>
                <c:ptCount val="1"/>
                <c:pt idx="0">
                  <c:v>Corporation income taxes</c:v>
                </c:pt>
              </c:strCache>
            </c:strRef>
          </c:tx>
          <c:spPr>
            <a:solidFill>
              <a:srgbClr val="322C2E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100%'!$C$4:$C$64</c:f>
              <c:numCache>
                <c:formatCode>0.00%</c:formatCode>
                <c:ptCount val="61"/>
                <c:pt idx="0">
                  <c:v>0.265</c:v>
                </c:pt>
                <c:pt idx="1">
                  <c:v>0.273</c:v>
                </c:pt>
                <c:pt idx="2">
                  <c:v>0.321</c:v>
                </c:pt>
                <c:pt idx="3">
                  <c:v>0.305</c:v>
                </c:pt>
                <c:pt idx="4">
                  <c:v>0.303</c:v>
                </c:pt>
                <c:pt idx="5">
                  <c:v>0.273</c:v>
                </c:pt>
                <c:pt idx="6">
                  <c:v>0.28</c:v>
                </c:pt>
                <c:pt idx="7">
                  <c:v>0.265</c:v>
                </c:pt>
                <c:pt idx="8">
                  <c:v>0.252</c:v>
                </c:pt>
                <c:pt idx="9">
                  <c:v>0.218</c:v>
                </c:pt>
                <c:pt idx="10">
                  <c:v>0.232</c:v>
                </c:pt>
                <c:pt idx="11">
                  <c:v>0.222</c:v>
                </c:pt>
                <c:pt idx="12">
                  <c:v>0.206</c:v>
                </c:pt>
                <c:pt idx="13">
                  <c:v>0.203</c:v>
                </c:pt>
                <c:pt idx="14">
                  <c:v>0.209</c:v>
                </c:pt>
                <c:pt idx="15">
                  <c:v>0.218</c:v>
                </c:pt>
                <c:pt idx="16">
                  <c:v>0.23</c:v>
                </c:pt>
                <c:pt idx="17">
                  <c:v>0.228</c:v>
                </c:pt>
                <c:pt idx="18">
                  <c:v>0.187</c:v>
                </c:pt>
                <c:pt idx="19">
                  <c:v>0.196</c:v>
                </c:pt>
                <c:pt idx="20">
                  <c:v>0.17</c:v>
                </c:pt>
                <c:pt idx="21">
                  <c:v>0.143</c:v>
                </c:pt>
                <c:pt idx="22">
                  <c:v>0.155</c:v>
                </c:pt>
                <c:pt idx="23">
                  <c:v>0.157</c:v>
                </c:pt>
                <c:pt idx="24">
                  <c:v>0.147</c:v>
                </c:pt>
                <c:pt idx="25">
                  <c:v>0.146</c:v>
                </c:pt>
                <c:pt idx="26">
                  <c:v>0.139</c:v>
                </c:pt>
                <c:pt idx="27">
                  <c:v>0.154</c:v>
                </c:pt>
                <c:pt idx="28">
                  <c:v>0.15</c:v>
                </c:pt>
                <c:pt idx="29">
                  <c:v>0.142</c:v>
                </c:pt>
                <c:pt idx="30">
                  <c:v>0.125</c:v>
                </c:pt>
                <c:pt idx="31">
                  <c:v>0.102</c:v>
                </c:pt>
                <c:pt idx="32">
                  <c:v>0.08</c:v>
                </c:pt>
                <c:pt idx="33">
                  <c:v>0.062</c:v>
                </c:pt>
                <c:pt idx="34">
                  <c:v>0.085</c:v>
                </c:pt>
                <c:pt idx="35">
                  <c:v>0.084</c:v>
                </c:pt>
                <c:pt idx="36">
                  <c:v>0.082</c:v>
                </c:pt>
                <c:pt idx="37">
                  <c:v>0.098</c:v>
                </c:pt>
                <c:pt idx="38">
                  <c:v>0.104</c:v>
                </c:pt>
                <c:pt idx="39">
                  <c:v>0.104</c:v>
                </c:pt>
                <c:pt idx="40">
                  <c:v>0.091</c:v>
                </c:pt>
                <c:pt idx="41">
                  <c:v>0.093</c:v>
                </c:pt>
                <c:pt idx="42">
                  <c:v>0.092</c:v>
                </c:pt>
                <c:pt idx="43">
                  <c:v>0.102</c:v>
                </c:pt>
                <c:pt idx="44">
                  <c:v>0.112</c:v>
                </c:pt>
                <c:pt idx="45">
                  <c:v>0.116</c:v>
                </c:pt>
                <c:pt idx="46">
                  <c:v>0.118</c:v>
                </c:pt>
                <c:pt idx="47">
                  <c:v>0.115</c:v>
                </c:pt>
                <c:pt idx="48">
                  <c:v>0.11</c:v>
                </c:pt>
                <c:pt idx="49">
                  <c:v>0.101</c:v>
                </c:pt>
                <c:pt idx="50">
                  <c:v>0.102</c:v>
                </c:pt>
                <c:pt idx="51">
                  <c:v>0.076</c:v>
                </c:pt>
                <c:pt idx="52">
                  <c:v>0.08</c:v>
                </c:pt>
                <c:pt idx="53">
                  <c:v>0.074</c:v>
                </c:pt>
                <c:pt idx="54">
                  <c:v>0.101</c:v>
                </c:pt>
                <c:pt idx="55">
                  <c:v>0.129</c:v>
                </c:pt>
                <c:pt idx="56">
                  <c:v>0.147</c:v>
                </c:pt>
                <c:pt idx="57">
                  <c:v>0.144</c:v>
                </c:pt>
                <c:pt idx="58">
                  <c:v>0.121</c:v>
                </c:pt>
                <c:pt idx="59">
                  <c:v>0.066</c:v>
                </c:pt>
                <c:pt idx="60">
                  <c:v>0.089</c:v>
                </c:pt>
              </c:numCache>
            </c:numRef>
          </c:val>
        </c:ser>
        <c:ser>
          <c:idx val="2"/>
          <c:order val="2"/>
          <c:tx>
            <c:strRef>
              <c:f>'Area 100%'!$D$3</c:f>
              <c:strCache>
                <c:ptCount val="1"/>
                <c:pt idx="0">
                  <c:v>Payroll taxes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100%'!$D$4:$D$64</c:f>
              <c:numCache>
                <c:formatCode>0.00%</c:formatCode>
                <c:ptCount val="61"/>
                <c:pt idx="0">
                  <c:v>0.11</c:v>
                </c:pt>
                <c:pt idx="1">
                  <c:v>0.11</c:v>
                </c:pt>
                <c:pt idx="2">
                  <c:v>0.097</c:v>
                </c:pt>
                <c:pt idx="3">
                  <c:v>0.098</c:v>
                </c:pt>
                <c:pt idx="4">
                  <c:v>0.103</c:v>
                </c:pt>
                <c:pt idx="5">
                  <c:v>0.12</c:v>
                </c:pt>
                <c:pt idx="6">
                  <c:v>0.125</c:v>
                </c:pt>
                <c:pt idx="7">
                  <c:v>0.125</c:v>
                </c:pt>
                <c:pt idx="8">
                  <c:v>0.141</c:v>
                </c:pt>
                <c:pt idx="9">
                  <c:v>0.148</c:v>
                </c:pt>
                <c:pt idx="10">
                  <c:v>0.159</c:v>
                </c:pt>
                <c:pt idx="11">
                  <c:v>0.174</c:v>
                </c:pt>
                <c:pt idx="12">
                  <c:v>0.171</c:v>
                </c:pt>
                <c:pt idx="13">
                  <c:v>0.186</c:v>
                </c:pt>
                <c:pt idx="14">
                  <c:v>0.195</c:v>
                </c:pt>
                <c:pt idx="15">
                  <c:v>0.19</c:v>
                </c:pt>
                <c:pt idx="16">
                  <c:v>0.195</c:v>
                </c:pt>
                <c:pt idx="17">
                  <c:v>0.219</c:v>
                </c:pt>
                <c:pt idx="18">
                  <c:v>0.222</c:v>
                </c:pt>
                <c:pt idx="19">
                  <c:v>0.209</c:v>
                </c:pt>
                <c:pt idx="20">
                  <c:v>0.23</c:v>
                </c:pt>
                <c:pt idx="21">
                  <c:v>0.253</c:v>
                </c:pt>
                <c:pt idx="22">
                  <c:v>0.254</c:v>
                </c:pt>
                <c:pt idx="23">
                  <c:v>0.273</c:v>
                </c:pt>
                <c:pt idx="24">
                  <c:v>0.285</c:v>
                </c:pt>
                <c:pt idx="25">
                  <c:v>0.303</c:v>
                </c:pt>
                <c:pt idx="26">
                  <c:v>0.305</c:v>
                </c:pt>
                <c:pt idx="27">
                  <c:v>0.299</c:v>
                </c:pt>
                <c:pt idx="28">
                  <c:v>0.303</c:v>
                </c:pt>
                <c:pt idx="29">
                  <c:v>0.3</c:v>
                </c:pt>
                <c:pt idx="30">
                  <c:v>0.305</c:v>
                </c:pt>
                <c:pt idx="31">
                  <c:v>0.305</c:v>
                </c:pt>
                <c:pt idx="32">
                  <c:v>0.326</c:v>
                </c:pt>
                <c:pt idx="33">
                  <c:v>0.348</c:v>
                </c:pt>
                <c:pt idx="34">
                  <c:v>0.359</c:v>
                </c:pt>
                <c:pt idx="35">
                  <c:v>0.361</c:v>
                </c:pt>
                <c:pt idx="36">
                  <c:v>0.369</c:v>
                </c:pt>
                <c:pt idx="37">
                  <c:v>0.355</c:v>
                </c:pt>
                <c:pt idx="38">
                  <c:v>0.368</c:v>
                </c:pt>
                <c:pt idx="39">
                  <c:v>0.363</c:v>
                </c:pt>
                <c:pt idx="40">
                  <c:v>0.368</c:v>
                </c:pt>
                <c:pt idx="41">
                  <c:v>0.375</c:v>
                </c:pt>
                <c:pt idx="42">
                  <c:v>0.379</c:v>
                </c:pt>
                <c:pt idx="43">
                  <c:v>0.371</c:v>
                </c:pt>
                <c:pt idx="44">
                  <c:v>0.367</c:v>
                </c:pt>
                <c:pt idx="45">
                  <c:v>0.358</c:v>
                </c:pt>
                <c:pt idx="46">
                  <c:v>0.351</c:v>
                </c:pt>
                <c:pt idx="47">
                  <c:v>0.342</c:v>
                </c:pt>
                <c:pt idx="48">
                  <c:v>0.332</c:v>
                </c:pt>
                <c:pt idx="49">
                  <c:v>0.335</c:v>
                </c:pt>
                <c:pt idx="50">
                  <c:v>0.322</c:v>
                </c:pt>
                <c:pt idx="51">
                  <c:v>0.349</c:v>
                </c:pt>
                <c:pt idx="52">
                  <c:v>0.378</c:v>
                </c:pt>
                <c:pt idx="53">
                  <c:v>0.4</c:v>
                </c:pt>
                <c:pt idx="54">
                  <c:v>0.39</c:v>
                </c:pt>
                <c:pt idx="55">
                  <c:v>0.369</c:v>
                </c:pt>
                <c:pt idx="56">
                  <c:v>0.348</c:v>
                </c:pt>
                <c:pt idx="57">
                  <c:v>0.339</c:v>
                </c:pt>
                <c:pt idx="58">
                  <c:v>0.357</c:v>
                </c:pt>
                <c:pt idx="59">
                  <c:v>0.423</c:v>
                </c:pt>
                <c:pt idx="60">
                  <c:v>0.4</c:v>
                </c:pt>
              </c:numCache>
            </c:numRef>
          </c:val>
        </c:ser>
        <c:ser>
          <c:idx val="3"/>
          <c:order val="3"/>
          <c:tx>
            <c:strRef>
              <c:f>'Area 100%'!$E$3</c:f>
              <c:strCache>
                <c:ptCount val="1"/>
                <c:pt idx="0">
                  <c:v>Excise taxes</c:v>
                </c:pt>
              </c:strCache>
            </c:strRef>
          </c:tx>
          <c:spPr>
            <a:solidFill>
              <a:srgbClr val="D3D3D3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100%'!$E$4:$E$64</c:f>
              <c:numCache>
                <c:formatCode>0.00%</c:formatCode>
                <c:ptCount val="61"/>
                <c:pt idx="0">
                  <c:v>0.191</c:v>
                </c:pt>
                <c:pt idx="1">
                  <c:v>0.168</c:v>
                </c:pt>
                <c:pt idx="2">
                  <c:v>0.134</c:v>
                </c:pt>
                <c:pt idx="3">
                  <c:v>0.142</c:v>
                </c:pt>
                <c:pt idx="4">
                  <c:v>0.143</c:v>
                </c:pt>
                <c:pt idx="5">
                  <c:v>0.14</c:v>
                </c:pt>
                <c:pt idx="6">
                  <c:v>0.133</c:v>
                </c:pt>
                <c:pt idx="7">
                  <c:v>0.132</c:v>
                </c:pt>
                <c:pt idx="8">
                  <c:v>0.134</c:v>
                </c:pt>
                <c:pt idx="9">
                  <c:v>0.133</c:v>
                </c:pt>
                <c:pt idx="10">
                  <c:v>0.126</c:v>
                </c:pt>
                <c:pt idx="11">
                  <c:v>0.126</c:v>
                </c:pt>
                <c:pt idx="12">
                  <c:v>0.126</c:v>
                </c:pt>
                <c:pt idx="13">
                  <c:v>0.124</c:v>
                </c:pt>
                <c:pt idx="14">
                  <c:v>0.122</c:v>
                </c:pt>
                <c:pt idx="15">
                  <c:v>0.125</c:v>
                </c:pt>
                <c:pt idx="16">
                  <c:v>0.1</c:v>
                </c:pt>
                <c:pt idx="17">
                  <c:v>0.092</c:v>
                </c:pt>
                <c:pt idx="18">
                  <c:v>0.092</c:v>
                </c:pt>
                <c:pt idx="19">
                  <c:v>0.081</c:v>
                </c:pt>
                <c:pt idx="20">
                  <c:v>0.081</c:v>
                </c:pt>
                <c:pt idx="21">
                  <c:v>0.089</c:v>
                </c:pt>
                <c:pt idx="22">
                  <c:v>0.075</c:v>
                </c:pt>
                <c:pt idx="23">
                  <c:v>0.07</c:v>
                </c:pt>
                <c:pt idx="24">
                  <c:v>0.064</c:v>
                </c:pt>
                <c:pt idx="25">
                  <c:v>0.059</c:v>
                </c:pt>
                <c:pt idx="26">
                  <c:v>0.057</c:v>
                </c:pt>
                <c:pt idx="27">
                  <c:v>0.049</c:v>
                </c:pt>
                <c:pt idx="28">
                  <c:v>0.046</c:v>
                </c:pt>
                <c:pt idx="29">
                  <c:v>0.04</c:v>
                </c:pt>
                <c:pt idx="30">
                  <c:v>0.047</c:v>
                </c:pt>
                <c:pt idx="31">
                  <c:v>0.068</c:v>
                </c:pt>
                <c:pt idx="32">
                  <c:v>0.059</c:v>
                </c:pt>
                <c:pt idx="33">
                  <c:v>0.059</c:v>
                </c:pt>
                <c:pt idx="34">
                  <c:v>0.056</c:v>
                </c:pt>
                <c:pt idx="35">
                  <c:v>0.049</c:v>
                </c:pt>
                <c:pt idx="36">
                  <c:v>0.043</c:v>
                </c:pt>
                <c:pt idx="37">
                  <c:v>0.038</c:v>
                </c:pt>
                <c:pt idx="38">
                  <c:v>0.039</c:v>
                </c:pt>
                <c:pt idx="39">
                  <c:v>0.035</c:v>
                </c:pt>
                <c:pt idx="40">
                  <c:v>0.034</c:v>
                </c:pt>
                <c:pt idx="41">
                  <c:v>0.04</c:v>
                </c:pt>
                <c:pt idx="42">
                  <c:v>0.042</c:v>
                </c:pt>
                <c:pt idx="43">
                  <c:v>0.042</c:v>
                </c:pt>
                <c:pt idx="44">
                  <c:v>0.044</c:v>
                </c:pt>
                <c:pt idx="45">
                  <c:v>0.043</c:v>
                </c:pt>
                <c:pt idx="46">
                  <c:v>0.037</c:v>
                </c:pt>
                <c:pt idx="47">
                  <c:v>0.036</c:v>
                </c:pt>
                <c:pt idx="48">
                  <c:v>0.033</c:v>
                </c:pt>
                <c:pt idx="49">
                  <c:v>0.039</c:v>
                </c:pt>
                <c:pt idx="50">
                  <c:v>0.034</c:v>
                </c:pt>
                <c:pt idx="51">
                  <c:v>0.033</c:v>
                </c:pt>
                <c:pt idx="52">
                  <c:v>0.036</c:v>
                </c:pt>
                <c:pt idx="53">
                  <c:v>0.038</c:v>
                </c:pt>
                <c:pt idx="54">
                  <c:v>0.037</c:v>
                </c:pt>
                <c:pt idx="55">
                  <c:v>0.034</c:v>
                </c:pt>
                <c:pt idx="56">
                  <c:v>0.031</c:v>
                </c:pt>
                <c:pt idx="57">
                  <c:v>0.025</c:v>
                </c:pt>
                <c:pt idx="58">
                  <c:v>0.027</c:v>
                </c:pt>
                <c:pt idx="59">
                  <c:v>0.03</c:v>
                </c:pt>
                <c:pt idx="60">
                  <c:v>0.031</c:v>
                </c:pt>
              </c:numCache>
            </c:numRef>
          </c:val>
        </c:ser>
        <c:ser>
          <c:idx val="4"/>
          <c:order val="4"/>
          <c:tx>
            <c:strRef>
              <c:f>'Area 100%'!$F$3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24B6B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100%'!$F$4:$F$64</c:f>
              <c:numCache>
                <c:formatCode>0.00%</c:formatCode>
                <c:ptCount val="61"/>
                <c:pt idx="0">
                  <c:v>0.034</c:v>
                </c:pt>
                <c:pt idx="1">
                  <c:v>0.031</c:v>
                </c:pt>
                <c:pt idx="2">
                  <c:v>0.026</c:v>
                </c:pt>
                <c:pt idx="3">
                  <c:v>0.027</c:v>
                </c:pt>
                <c:pt idx="4">
                  <c:v>0.027</c:v>
                </c:pt>
                <c:pt idx="5">
                  <c:v>0.028</c:v>
                </c:pt>
                <c:pt idx="6">
                  <c:v>0.03</c:v>
                </c:pt>
                <c:pt idx="7">
                  <c:v>0.033</c:v>
                </c:pt>
                <c:pt idx="8">
                  <c:v>0.037</c:v>
                </c:pt>
                <c:pt idx="9">
                  <c:v>0.037</c:v>
                </c:pt>
                <c:pt idx="10">
                  <c:v>0.042</c:v>
                </c:pt>
                <c:pt idx="11">
                  <c:v>0.04</c:v>
                </c:pt>
                <c:pt idx="12">
                  <c:v>0.04</c:v>
                </c:pt>
                <c:pt idx="13">
                  <c:v>0.041</c:v>
                </c:pt>
                <c:pt idx="14">
                  <c:v>0.042</c:v>
                </c:pt>
                <c:pt idx="15">
                  <c:v>0.049</c:v>
                </c:pt>
                <c:pt idx="16">
                  <c:v>0.051</c:v>
                </c:pt>
                <c:pt idx="17">
                  <c:v>0.047</c:v>
                </c:pt>
                <c:pt idx="18">
                  <c:v>0.05</c:v>
                </c:pt>
                <c:pt idx="19">
                  <c:v>0.047</c:v>
                </c:pt>
                <c:pt idx="20">
                  <c:v>0.049</c:v>
                </c:pt>
                <c:pt idx="21">
                  <c:v>0.054</c:v>
                </c:pt>
                <c:pt idx="22">
                  <c:v>0.06</c:v>
                </c:pt>
                <c:pt idx="23">
                  <c:v>0.052</c:v>
                </c:pt>
                <c:pt idx="24">
                  <c:v>0.052</c:v>
                </c:pt>
                <c:pt idx="25">
                  <c:v>0.054</c:v>
                </c:pt>
                <c:pt idx="26">
                  <c:v>0.058</c:v>
                </c:pt>
                <c:pt idx="27">
                  <c:v>0.053</c:v>
                </c:pt>
                <c:pt idx="28">
                  <c:v>0.048</c:v>
                </c:pt>
                <c:pt idx="29">
                  <c:v>0.048</c:v>
                </c:pt>
                <c:pt idx="30">
                  <c:v>0.051</c:v>
                </c:pt>
                <c:pt idx="31">
                  <c:v>0.048</c:v>
                </c:pt>
                <c:pt idx="32">
                  <c:v>0.053</c:v>
                </c:pt>
                <c:pt idx="33">
                  <c:v>0.05</c:v>
                </c:pt>
                <c:pt idx="34">
                  <c:v>0.052</c:v>
                </c:pt>
                <c:pt idx="35">
                  <c:v>0.05</c:v>
                </c:pt>
                <c:pt idx="36">
                  <c:v>0.052</c:v>
                </c:pt>
                <c:pt idx="37">
                  <c:v>0.049</c:v>
                </c:pt>
                <c:pt idx="38">
                  <c:v>0.048</c:v>
                </c:pt>
                <c:pt idx="39">
                  <c:v>0.049</c:v>
                </c:pt>
                <c:pt idx="40">
                  <c:v>0.054</c:v>
                </c:pt>
                <c:pt idx="41">
                  <c:v>0.048</c:v>
                </c:pt>
                <c:pt idx="42">
                  <c:v>0.051</c:v>
                </c:pt>
                <c:pt idx="43">
                  <c:v>0.044</c:v>
                </c:pt>
                <c:pt idx="44">
                  <c:v>0.046</c:v>
                </c:pt>
                <c:pt idx="45">
                  <c:v>0.046</c:v>
                </c:pt>
                <c:pt idx="46">
                  <c:v>0.042</c:v>
                </c:pt>
                <c:pt idx="47">
                  <c:v>0.04</c:v>
                </c:pt>
                <c:pt idx="48">
                  <c:v>0.044</c:v>
                </c:pt>
                <c:pt idx="49">
                  <c:v>0.044</c:v>
                </c:pt>
                <c:pt idx="50">
                  <c:v>0.045</c:v>
                </c:pt>
                <c:pt idx="51">
                  <c:v>0.043</c:v>
                </c:pt>
                <c:pt idx="52">
                  <c:v>0.043</c:v>
                </c:pt>
                <c:pt idx="53">
                  <c:v>0.043</c:v>
                </c:pt>
                <c:pt idx="54">
                  <c:v>0.042</c:v>
                </c:pt>
                <c:pt idx="55">
                  <c:v>0.038</c:v>
                </c:pt>
                <c:pt idx="56">
                  <c:v>0.04</c:v>
                </c:pt>
                <c:pt idx="57">
                  <c:v>0.039</c:v>
                </c:pt>
                <c:pt idx="58">
                  <c:v>0.042</c:v>
                </c:pt>
                <c:pt idx="59">
                  <c:v>0.047</c:v>
                </c:pt>
                <c:pt idx="60">
                  <c:v>0.065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595552"/>
        <c:axId val="1320585728"/>
      </c:areaChart>
      <c:catAx>
        <c:axId val="132059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585728"/>
        <c:crosses val="autoZero"/>
        <c:auto val="1"/>
        <c:lblAlgn val="ctr"/>
        <c:lblOffset val="100"/>
        <c:tickLblSkip val="5"/>
        <c:noMultiLvlLbl val="0"/>
      </c:catAx>
      <c:valAx>
        <c:axId val="13205857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20595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290019993869157"/>
          <c:y val="0.0907003185824768"/>
          <c:w val="0.824690227675029"/>
          <c:h val="0.118695833270113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6725009162289"/>
          <c:y val="0.209127843394576"/>
          <c:w val="0.769310166256801"/>
          <c:h val="0.61507819335083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'Column Stacked'!$B$2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rgbClr val="0095D4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Stacked'!$B$3:$B$10</c:f>
              <c:numCache>
                <c:formatCode>#,##0</c:formatCode>
                <c:ptCount val="8"/>
                <c:pt idx="0">
                  <c:v>5.32981157E8</c:v>
                </c:pt>
                <c:pt idx="1">
                  <c:v>9.93592692E8</c:v>
                </c:pt>
                <c:pt idx="2">
                  <c:v>1.701107541E9</c:v>
                </c:pt>
                <c:pt idx="3">
                  <c:v>2.406261909E9</c:v>
                </c:pt>
                <c:pt idx="4">
                  <c:v>2.59165177E8</c:v>
                </c:pt>
                <c:pt idx="5">
                  <c:v>2.47106515E8</c:v>
                </c:pt>
                <c:pt idx="6">
                  <c:v>1.40697169E8</c:v>
                </c:pt>
                <c:pt idx="7">
                  <c:v>8.791569E7</c:v>
                </c:pt>
              </c:numCache>
            </c:numRef>
          </c:val>
        </c:ser>
        <c:ser>
          <c:idx val="1"/>
          <c:order val="1"/>
          <c:tx>
            <c:strRef>
              <c:f>'Column Stacked'!$C$2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Stacked'!$C$3:$C$10</c:f>
              <c:numCache>
                <c:formatCode>#,##0</c:formatCode>
                <c:ptCount val="8"/>
                <c:pt idx="0">
                  <c:v>1.8408678E7</c:v>
                </c:pt>
                <c:pt idx="1">
                  <c:v>1.9938663E7</c:v>
                </c:pt>
                <c:pt idx="2">
                  <c:v>4.3229817E7</c:v>
                </c:pt>
                <c:pt idx="3">
                  <c:v>9.8839078E7</c:v>
                </c:pt>
                <c:pt idx="4">
                  <c:v>2.9636829E7</c:v>
                </c:pt>
                <c:pt idx="5">
                  <c:v>5.4384155E7</c:v>
                </c:pt>
                <c:pt idx="6">
                  <c:v>9.7705509E7</c:v>
                </c:pt>
                <c:pt idx="7">
                  <c:v>7.7519245E7</c:v>
                </c:pt>
              </c:numCache>
            </c:numRef>
          </c:val>
        </c:ser>
        <c:ser>
          <c:idx val="2"/>
          <c:order val="2"/>
          <c:tx>
            <c:strRef>
              <c:f>'Column Stacked'!$D$2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Stacked'!$D$3:$D$10</c:f>
              <c:numCache>
                <c:formatCode>#,##0</c:formatCode>
                <c:ptCount val="8"/>
                <c:pt idx="0">
                  <c:v>2.1700352E7</c:v>
                </c:pt>
                <c:pt idx="1">
                  <c:v>2.5325109E7</c:v>
                </c:pt>
                <c:pt idx="2">
                  <c:v>3.612165E7</c:v>
                </c:pt>
                <c:pt idx="3">
                  <c:v>7.2587881E7</c:v>
                </c:pt>
                <c:pt idx="4">
                  <c:v>1.4828368E7</c:v>
                </c:pt>
                <c:pt idx="5">
                  <c:v>2.539418E7</c:v>
                </c:pt>
                <c:pt idx="6">
                  <c:v>2.976355E7</c:v>
                </c:pt>
                <c:pt idx="7">
                  <c:v>2.2026735E7</c:v>
                </c:pt>
              </c:numCache>
            </c:numRef>
          </c:val>
        </c:ser>
        <c:ser>
          <c:idx val="3"/>
          <c:order val="3"/>
          <c:tx>
            <c:strRef>
              <c:f>'Column Stacked'!$E$2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Stacked'!$E$3:$E$10</c:f>
              <c:numCache>
                <c:formatCode>#,##0</c:formatCode>
                <c:ptCount val="8"/>
                <c:pt idx="0">
                  <c:v>8.4654869E7</c:v>
                </c:pt>
                <c:pt idx="1">
                  <c:v>1.62558075E8</c:v>
                </c:pt>
                <c:pt idx="2">
                  <c:v>3.72383223E8</c:v>
                </c:pt>
                <c:pt idx="3">
                  <c:v>3.92854628E8</c:v>
                </c:pt>
                <c:pt idx="4">
                  <c:v>2.0672404E7</c:v>
                </c:pt>
                <c:pt idx="5">
                  <c:v>2.0495522E7</c:v>
                </c:pt>
                <c:pt idx="6">
                  <c:v>7.081396E6</c:v>
                </c:pt>
                <c:pt idx="7">
                  <c:v>3.650251E6</c:v>
                </c:pt>
              </c:numCache>
            </c:numRef>
          </c:val>
        </c:ser>
        <c:ser>
          <c:idx val="4"/>
          <c:order val="4"/>
          <c:tx>
            <c:strRef>
              <c:f>'Column Stacked'!$F$2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bg2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Stacked'!$F$3:$F$10</c:f>
              <c:numCache>
                <c:formatCode>#,##0</c:formatCode>
                <c:ptCount val="8"/>
                <c:pt idx="0">
                  <c:v>6.2433325E7</c:v>
                </c:pt>
                <c:pt idx="1">
                  <c:v>4.0330965E7</c:v>
                </c:pt>
                <c:pt idx="2">
                  <c:v>7.3922053E7</c:v>
                </c:pt>
                <c:pt idx="3">
                  <c:v>2.80095044E8</c:v>
                </c:pt>
                <c:pt idx="4">
                  <c:v>1.12903459E8</c:v>
                </c:pt>
                <c:pt idx="5">
                  <c:v>1.79572522E8</c:v>
                </c:pt>
                <c:pt idx="6">
                  <c:v>1.36383742E8</c:v>
                </c:pt>
                <c:pt idx="7">
                  <c:v>9.3504435E7</c:v>
                </c:pt>
              </c:numCache>
            </c:numRef>
          </c:val>
        </c:ser>
        <c:ser>
          <c:idx val="5"/>
          <c:order val="5"/>
          <c:tx>
            <c:strRef>
              <c:f>'Column Stacked'!$G$2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Stacked'!$G$3:$G$10</c:f>
              <c:numCache>
                <c:formatCode>#,##0</c:formatCode>
                <c:ptCount val="8"/>
                <c:pt idx="0">
                  <c:v>770549.0</c:v>
                </c:pt>
                <c:pt idx="1">
                  <c:v>3.639482E6</c:v>
                </c:pt>
                <c:pt idx="2">
                  <c:v>1.45639E7</c:v>
                </c:pt>
                <c:pt idx="3">
                  <c:v>8.6396313E7</c:v>
                </c:pt>
                <c:pt idx="4">
                  <c:v>5.0219578E7</c:v>
                </c:pt>
                <c:pt idx="5">
                  <c:v>1.28743191E8</c:v>
                </c:pt>
                <c:pt idx="6">
                  <c:v>3.25815123E8</c:v>
                </c:pt>
                <c:pt idx="7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72221104"/>
        <c:axId val="1672166720"/>
      </c:barChart>
      <c:catAx>
        <c:axId val="16722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1672166720"/>
        <c:crosses val="autoZero"/>
        <c:auto val="1"/>
        <c:lblAlgn val="ctr"/>
        <c:lblOffset val="100"/>
        <c:tickLblSkip val="1"/>
        <c:noMultiLvlLbl val="0"/>
      </c:catAx>
      <c:valAx>
        <c:axId val="1672166720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16722211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0427323873491"/>
          <c:y val="0.204368745140409"/>
          <c:w val="0.15631305531807"/>
          <c:h val="0.41174718883414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7684439656608"/>
          <c:y val="0.267604294294552"/>
          <c:w val="0.92953333407372"/>
          <c:h val="0.5047038461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Stacked'!$B$13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rgbClr val="0095D4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Stacked'!$B$14:$B$21</c:f>
              <c:numCache>
                <c:formatCode>General</c:formatCode>
                <c:ptCount val="8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'Column Stacked'!$C$13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Stacked'!$C$14:$C$21</c:f>
              <c:numCache>
                <c:formatCode>General</c:formatCode>
                <c:ptCount val="8"/>
                <c:pt idx="0">
                  <c:v>0.025533956</c:v>
                </c:pt>
                <c:pt idx="1">
                  <c:v>0.01601004</c:v>
                </c:pt>
                <c:pt idx="2">
                  <c:v>0.019287589</c:v>
                </c:pt>
                <c:pt idx="3">
                  <c:v>0.029618833</c:v>
                </c:pt>
                <c:pt idx="4">
                  <c:v>0.060802748</c:v>
                </c:pt>
                <c:pt idx="5">
                  <c:v>0.082941101</c:v>
                </c:pt>
                <c:pt idx="6">
                  <c:v>0.132491659</c:v>
                </c:pt>
                <c:pt idx="7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'Column Stacked'!$D$13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Stacked'!$D$14:$D$21</c:f>
              <c:numCache>
                <c:formatCode>General</c:formatCode>
                <c:ptCount val="8"/>
                <c:pt idx="0">
                  <c:v>0.030099708</c:v>
                </c:pt>
                <c:pt idx="1">
                  <c:v>0.020335165</c:v>
                </c:pt>
                <c:pt idx="2">
                  <c:v>0.016116181</c:v>
                </c:pt>
                <c:pt idx="3">
                  <c:v>0.021752209</c:v>
                </c:pt>
                <c:pt idx="4">
                  <c:v>0.030421795</c:v>
                </c:pt>
                <c:pt idx="5">
                  <c:v>0.038728583</c:v>
                </c:pt>
                <c:pt idx="6">
                  <c:v>0.040360284</c:v>
                </c:pt>
                <c:pt idx="7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'Column Stacked'!$E$13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Stacked'!$E$14:$E$21</c:f>
              <c:numCache>
                <c:formatCode>General</c:formatCode>
                <c:ptCount val="8"/>
                <c:pt idx="0">
                  <c:v>0.11742145</c:v>
                </c:pt>
                <c:pt idx="1">
                  <c:v>0.130528372</c:v>
                </c:pt>
                <c:pt idx="2">
                  <c:v>0.166143997</c:v>
                </c:pt>
                <c:pt idx="3">
                  <c:v>0.117725659</c:v>
                </c:pt>
                <c:pt idx="4">
                  <c:v>0.042411385</c:v>
                </c:pt>
                <c:pt idx="5">
                  <c:v>0.031257655</c:v>
                </c:pt>
                <c:pt idx="6">
                  <c:v>0.00960259</c:v>
                </c:pt>
                <c:pt idx="7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'Column Stacked'!$F$13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Stacked'!$F$14:$F$21</c:f>
              <c:numCache>
                <c:formatCode>General</c:formatCode>
                <c:ptCount val="8"/>
                <c:pt idx="0">
                  <c:v>0.086598818</c:v>
                </c:pt>
                <c:pt idx="1">
                  <c:v>0.032384335</c:v>
                </c:pt>
                <c:pt idx="2">
                  <c:v>0.032981361</c:v>
                </c:pt>
                <c:pt idx="3">
                  <c:v>0.083935307</c:v>
                </c:pt>
                <c:pt idx="4">
                  <c:v>0.231632087</c:v>
                </c:pt>
                <c:pt idx="5">
                  <c:v>0.273865478</c:v>
                </c:pt>
                <c:pt idx="6">
                  <c:v>0.184940527</c:v>
                </c:pt>
                <c:pt idx="7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'Column Stacked'!$G$13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Stacked'!$G$14:$G$21</c:f>
              <c:numCache>
                <c:formatCode>General</c:formatCode>
                <c:ptCount val="8"/>
                <c:pt idx="0">
                  <c:v>0.001068798</c:v>
                </c:pt>
                <c:pt idx="1">
                  <c:v>0.002922375</c:v>
                </c:pt>
                <c:pt idx="2">
                  <c:v>0.006497888</c:v>
                </c:pt>
                <c:pt idx="3">
                  <c:v>0.025890144</c:v>
                </c:pt>
                <c:pt idx="4">
                  <c:v>0.103030198</c:v>
                </c:pt>
                <c:pt idx="5">
                  <c:v>0.196345828</c:v>
                </c:pt>
                <c:pt idx="6">
                  <c:v>0.441815275</c:v>
                </c:pt>
                <c:pt idx="7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1898384"/>
        <c:axId val="1671596848"/>
      </c:barChart>
      <c:catAx>
        <c:axId val="167189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71596848"/>
        <c:crosses val="autoZero"/>
        <c:auto val="1"/>
        <c:lblAlgn val="ctr"/>
        <c:lblOffset val="100"/>
        <c:noMultiLvlLbl val="0"/>
      </c:catAx>
      <c:valAx>
        <c:axId val="16715968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67189838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326932687715869"/>
          <c:y val="0.119003482407836"/>
          <c:w val="0.9"/>
          <c:h val="0.052779922117578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76446228602357"/>
          <c:y val="0.267731037012302"/>
          <c:w val="0.920701378441813"/>
          <c:h val="0.588227746247903"/>
        </c:manualLayout>
      </c:layout>
      <c:areaChart>
        <c:grouping val="standard"/>
        <c:varyColors val="0"/>
        <c:ser>
          <c:idx val="0"/>
          <c:order val="0"/>
          <c:tx>
            <c:strRef>
              <c:f>'Area multiples'!$B$2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0095D4"/>
            </a:solidFill>
          </c:spPr>
          <c:cat>
            <c:strRef>
              <c:f>'Area multiples'!$A$3:$A$41</c:f>
              <c:strCache>
                <c:ptCount val="39"/>
                <c:pt idx="0">
                  <c:v>'11</c:v>
                </c:pt>
                <c:pt idx="2">
                  <c:v>'13</c:v>
                </c:pt>
                <c:pt idx="4">
                  <c:v>'15</c:v>
                </c:pt>
                <c:pt idx="6">
                  <c:v>'17</c:v>
                </c:pt>
                <c:pt idx="8">
                  <c:v>'11</c:v>
                </c:pt>
                <c:pt idx="10">
                  <c:v>'13</c:v>
                </c:pt>
                <c:pt idx="12">
                  <c:v>'15</c:v>
                </c:pt>
                <c:pt idx="14">
                  <c:v>'17</c:v>
                </c:pt>
                <c:pt idx="16">
                  <c:v>'11</c:v>
                </c:pt>
                <c:pt idx="18">
                  <c:v>'13</c:v>
                </c:pt>
                <c:pt idx="20">
                  <c:v>'15</c:v>
                </c:pt>
                <c:pt idx="22">
                  <c:v>'17</c:v>
                </c:pt>
                <c:pt idx="24">
                  <c:v>'11</c:v>
                </c:pt>
                <c:pt idx="26">
                  <c:v>'13</c:v>
                </c:pt>
                <c:pt idx="28">
                  <c:v>'15</c:v>
                </c:pt>
                <c:pt idx="30">
                  <c:v>'17</c:v>
                </c:pt>
                <c:pt idx="32">
                  <c:v>'11</c:v>
                </c:pt>
                <c:pt idx="34">
                  <c:v>'13</c:v>
                </c:pt>
                <c:pt idx="36">
                  <c:v>'15</c:v>
                </c:pt>
                <c:pt idx="38">
                  <c:v>'17</c:v>
                </c:pt>
              </c:strCache>
            </c:strRef>
          </c:cat>
          <c:val>
            <c:numRef>
              <c:f>'Area multiples'!$B$3:$B$41</c:f>
              <c:numCache>
                <c:formatCode>General</c:formatCode>
                <c:ptCount val="39"/>
                <c:pt idx="0">
                  <c:v>0.197819713</c:v>
                </c:pt>
                <c:pt idx="1">
                  <c:v>0.158972984</c:v>
                </c:pt>
                <c:pt idx="2">
                  <c:v>0.121077848</c:v>
                </c:pt>
                <c:pt idx="3">
                  <c:v>0.101701787</c:v>
                </c:pt>
                <c:pt idx="4">
                  <c:v>0.076861355</c:v>
                </c:pt>
                <c:pt idx="5">
                  <c:v>0.08789666</c:v>
                </c:pt>
                <c:pt idx="6">
                  <c:v>0.09875141</c:v>
                </c:pt>
              </c:numCache>
            </c:numRef>
          </c:val>
        </c:ser>
        <c:ser>
          <c:idx val="1"/>
          <c:order val="1"/>
          <c:tx>
            <c:strRef>
              <c:f>'Area multiples'!$C$2</c:f>
              <c:strCache>
                <c:ptCount val="1"/>
                <c:pt idx="0">
                  <c:v>African American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'Area multiples'!$A$3:$A$41</c:f>
              <c:strCache>
                <c:ptCount val="39"/>
                <c:pt idx="0">
                  <c:v>'11</c:v>
                </c:pt>
                <c:pt idx="2">
                  <c:v>'13</c:v>
                </c:pt>
                <c:pt idx="4">
                  <c:v>'15</c:v>
                </c:pt>
                <c:pt idx="6">
                  <c:v>'17</c:v>
                </c:pt>
                <c:pt idx="8">
                  <c:v>'11</c:v>
                </c:pt>
                <c:pt idx="10">
                  <c:v>'13</c:v>
                </c:pt>
                <c:pt idx="12">
                  <c:v>'15</c:v>
                </c:pt>
                <c:pt idx="14">
                  <c:v>'17</c:v>
                </c:pt>
                <c:pt idx="16">
                  <c:v>'11</c:v>
                </c:pt>
                <c:pt idx="18">
                  <c:v>'13</c:v>
                </c:pt>
                <c:pt idx="20">
                  <c:v>'15</c:v>
                </c:pt>
                <c:pt idx="22">
                  <c:v>'17</c:v>
                </c:pt>
                <c:pt idx="24">
                  <c:v>'11</c:v>
                </c:pt>
                <c:pt idx="26">
                  <c:v>'13</c:v>
                </c:pt>
                <c:pt idx="28">
                  <c:v>'15</c:v>
                </c:pt>
                <c:pt idx="30">
                  <c:v>'17</c:v>
                </c:pt>
                <c:pt idx="32">
                  <c:v>'11</c:v>
                </c:pt>
                <c:pt idx="34">
                  <c:v>'13</c:v>
                </c:pt>
                <c:pt idx="36">
                  <c:v>'15</c:v>
                </c:pt>
                <c:pt idx="38">
                  <c:v>'17</c:v>
                </c:pt>
              </c:strCache>
            </c:strRef>
          </c:cat>
          <c:val>
            <c:numRef>
              <c:f>'Area multiples'!$C$3:$C$41</c:f>
              <c:numCache>
                <c:formatCode>General</c:formatCode>
                <c:ptCount val="39"/>
                <c:pt idx="8">
                  <c:v>0.01601004</c:v>
                </c:pt>
                <c:pt idx="9">
                  <c:v>0.019287589</c:v>
                </c:pt>
                <c:pt idx="10">
                  <c:v>0.029618833</c:v>
                </c:pt>
                <c:pt idx="11">
                  <c:v>0.060802748</c:v>
                </c:pt>
                <c:pt idx="12">
                  <c:v>0.082941101</c:v>
                </c:pt>
                <c:pt idx="13">
                  <c:v>0.132491659</c:v>
                </c:pt>
                <c:pt idx="14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'Area multiples'!$D$2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'Area multiples'!$A$3:$A$41</c:f>
              <c:strCache>
                <c:ptCount val="39"/>
                <c:pt idx="0">
                  <c:v>'11</c:v>
                </c:pt>
                <c:pt idx="2">
                  <c:v>'13</c:v>
                </c:pt>
                <c:pt idx="4">
                  <c:v>'15</c:v>
                </c:pt>
                <c:pt idx="6">
                  <c:v>'17</c:v>
                </c:pt>
                <c:pt idx="8">
                  <c:v>'11</c:v>
                </c:pt>
                <c:pt idx="10">
                  <c:v>'13</c:v>
                </c:pt>
                <c:pt idx="12">
                  <c:v>'15</c:v>
                </c:pt>
                <c:pt idx="14">
                  <c:v>'17</c:v>
                </c:pt>
                <c:pt idx="16">
                  <c:v>'11</c:v>
                </c:pt>
                <c:pt idx="18">
                  <c:v>'13</c:v>
                </c:pt>
                <c:pt idx="20">
                  <c:v>'15</c:v>
                </c:pt>
                <c:pt idx="22">
                  <c:v>'17</c:v>
                </c:pt>
                <c:pt idx="24">
                  <c:v>'11</c:v>
                </c:pt>
                <c:pt idx="26">
                  <c:v>'13</c:v>
                </c:pt>
                <c:pt idx="28">
                  <c:v>'15</c:v>
                </c:pt>
                <c:pt idx="30">
                  <c:v>'17</c:v>
                </c:pt>
                <c:pt idx="32">
                  <c:v>'11</c:v>
                </c:pt>
                <c:pt idx="34">
                  <c:v>'13</c:v>
                </c:pt>
                <c:pt idx="36">
                  <c:v>'15</c:v>
                </c:pt>
                <c:pt idx="38">
                  <c:v>'17</c:v>
                </c:pt>
              </c:strCache>
            </c:strRef>
          </c:cat>
          <c:val>
            <c:numRef>
              <c:f>'Area multiples'!$D$3:$D$41</c:f>
              <c:numCache>
                <c:formatCode>General</c:formatCode>
                <c:ptCount val="39"/>
                <c:pt idx="16">
                  <c:v>0.020335165</c:v>
                </c:pt>
                <c:pt idx="17">
                  <c:v>0.016116181</c:v>
                </c:pt>
                <c:pt idx="18">
                  <c:v>0.021752209</c:v>
                </c:pt>
                <c:pt idx="19">
                  <c:v>0.030421795</c:v>
                </c:pt>
                <c:pt idx="20">
                  <c:v>0.038728583</c:v>
                </c:pt>
                <c:pt idx="21">
                  <c:v>0.040360284</c:v>
                </c:pt>
                <c:pt idx="22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'Area multiples'!$E$2</c:f>
              <c:strCache>
                <c:ptCount val="1"/>
                <c:pt idx="0">
                  <c:v>Asian/Pacific Islander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'Area multiples'!$A$3:$A$41</c:f>
              <c:strCache>
                <c:ptCount val="39"/>
                <c:pt idx="0">
                  <c:v>'11</c:v>
                </c:pt>
                <c:pt idx="2">
                  <c:v>'13</c:v>
                </c:pt>
                <c:pt idx="4">
                  <c:v>'15</c:v>
                </c:pt>
                <c:pt idx="6">
                  <c:v>'17</c:v>
                </c:pt>
                <c:pt idx="8">
                  <c:v>'11</c:v>
                </c:pt>
                <c:pt idx="10">
                  <c:v>'13</c:v>
                </c:pt>
                <c:pt idx="12">
                  <c:v>'15</c:v>
                </c:pt>
                <c:pt idx="14">
                  <c:v>'17</c:v>
                </c:pt>
                <c:pt idx="16">
                  <c:v>'11</c:v>
                </c:pt>
                <c:pt idx="18">
                  <c:v>'13</c:v>
                </c:pt>
                <c:pt idx="20">
                  <c:v>'15</c:v>
                </c:pt>
                <c:pt idx="22">
                  <c:v>'17</c:v>
                </c:pt>
                <c:pt idx="24">
                  <c:v>'11</c:v>
                </c:pt>
                <c:pt idx="26">
                  <c:v>'13</c:v>
                </c:pt>
                <c:pt idx="28">
                  <c:v>'15</c:v>
                </c:pt>
                <c:pt idx="30">
                  <c:v>'17</c:v>
                </c:pt>
                <c:pt idx="32">
                  <c:v>'11</c:v>
                </c:pt>
                <c:pt idx="34">
                  <c:v>'13</c:v>
                </c:pt>
                <c:pt idx="36">
                  <c:v>'15</c:v>
                </c:pt>
                <c:pt idx="38">
                  <c:v>'17</c:v>
                </c:pt>
              </c:strCache>
            </c:strRef>
          </c:cat>
          <c:val>
            <c:numRef>
              <c:f>'Area multiples'!$E$3:$E$41</c:f>
              <c:numCache>
                <c:formatCode>General</c:formatCode>
                <c:ptCount val="39"/>
                <c:pt idx="24">
                  <c:v>0.130528372</c:v>
                </c:pt>
                <c:pt idx="25">
                  <c:v>0.166143997</c:v>
                </c:pt>
                <c:pt idx="26">
                  <c:v>0.117725659</c:v>
                </c:pt>
                <c:pt idx="27">
                  <c:v>0.042411385</c:v>
                </c:pt>
                <c:pt idx="28">
                  <c:v>0.031257655</c:v>
                </c:pt>
                <c:pt idx="29">
                  <c:v>0.00960259</c:v>
                </c:pt>
                <c:pt idx="30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'Area multiples'!$F$2</c:f>
              <c:strCache>
                <c:ptCount val="1"/>
                <c:pt idx="0">
                  <c:v>Native American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'Area multiples'!$A$3:$A$41</c:f>
              <c:strCache>
                <c:ptCount val="39"/>
                <c:pt idx="0">
                  <c:v>'11</c:v>
                </c:pt>
                <c:pt idx="2">
                  <c:v>'13</c:v>
                </c:pt>
                <c:pt idx="4">
                  <c:v>'15</c:v>
                </c:pt>
                <c:pt idx="6">
                  <c:v>'17</c:v>
                </c:pt>
                <c:pt idx="8">
                  <c:v>'11</c:v>
                </c:pt>
                <c:pt idx="10">
                  <c:v>'13</c:v>
                </c:pt>
                <c:pt idx="12">
                  <c:v>'15</c:v>
                </c:pt>
                <c:pt idx="14">
                  <c:v>'17</c:v>
                </c:pt>
                <c:pt idx="16">
                  <c:v>'11</c:v>
                </c:pt>
                <c:pt idx="18">
                  <c:v>'13</c:v>
                </c:pt>
                <c:pt idx="20">
                  <c:v>'15</c:v>
                </c:pt>
                <c:pt idx="22">
                  <c:v>'17</c:v>
                </c:pt>
                <c:pt idx="24">
                  <c:v>'11</c:v>
                </c:pt>
                <c:pt idx="26">
                  <c:v>'13</c:v>
                </c:pt>
                <c:pt idx="28">
                  <c:v>'15</c:v>
                </c:pt>
                <c:pt idx="30">
                  <c:v>'17</c:v>
                </c:pt>
                <c:pt idx="32">
                  <c:v>'11</c:v>
                </c:pt>
                <c:pt idx="34">
                  <c:v>'13</c:v>
                </c:pt>
                <c:pt idx="36">
                  <c:v>'15</c:v>
                </c:pt>
                <c:pt idx="38">
                  <c:v>'17</c:v>
                </c:pt>
              </c:strCache>
            </c:strRef>
          </c:cat>
          <c:val>
            <c:numRef>
              <c:f>'Area multiples'!$F$3:$F$41</c:f>
              <c:numCache>
                <c:formatCode>General</c:formatCode>
                <c:ptCount val="39"/>
                <c:pt idx="32">
                  <c:v>0.032384335</c:v>
                </c:pt>
                <c:pt idx="33">
                  <c:v>0.032981361</c:v>
                </c:pt>
                <c:pt idx="34">
                  <c:v>0.083935307</c:v>
                </c:pt>
                <c:pt idx="35">
                  <c:v>0.131632087</c:v>
                </c:pt>
                <c:pt idx="36">
                  <c:v>0.123865478</c:v>
                </c:pt>
                <c:pt idx="37">
                  <c:v>0.184940527</c:v>
                </c:pt>
                <c:pt idx="38">
                  <c:v>0.170038303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686080"/>
        <c:axId val="1301677440"/>
      </c:areaChart>
      <c:catAx>
        <c:axId val="130168608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>
              <a:defRPr sz="1200"/>
            </a:pPr>
            <a:endParaRPr lang="en-US"/>
          </a:p>
        </c:txPr>
        <c:crossAx val="1301677440"/>
        <c:crosses val="autoZero"/>
        <c:auto val="1"/>
        <c:lblAlgn val="ctr"/>
        <c:lblOffset val="100"/>
        <c:tickLblSkip val="1"/>
        <c:tickMarkSkip val="2"/>
        <c:noMultiLvlLbl val="0"/>
      </c:catAx>
      <c:valAx>
        <c:axId val="130167744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3016860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0"/>
          <c:y val="0.123483688153231"/>
          <c:w val="1.0"/>
          <c:h val="0.052779922117578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06110679827"/>
          <c:y val="0.227054907905972"/>
          <c:w val="0.863445824553621"/>
          <c:h val="0.566776748809846"/>
        </c:manualLayout>
      </c:layout>
      <c:lineChart>
        <c:grouping val="standard"/>
        <c:varyColors val="0"/>
        <c:ser>
          <c:idx val="1"/>
          <c:order val="0"/>
          <c:spPr>
            <a:ln w="28575" cmpd="sng">
              <a:solidFill>
                <a:srgbClr val="0095D4"/>
              </a:solidFill>
              <a:prstDash val="solid"/>
            </a:ln>
          </c:spPr>
          <c:marker>
            <c:symbol val="none"/>
          </c:marker>
          <c:cat>
            <c:strRef>
              <c:f>Line!$A$1:$R$1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Line!$A$2:$R$2</c:f>
              <c:numCache>
                <c:formatCode>#,##0</c:formatCode>
                <c:ptCount val="18"/>
                <c:pt idx="0">
                  <c:v>9.991081E6</c:v>
                </c:pt>
                <c:pt idx="1">
                  <c:v>1.0622794E7</c:v>
                </c:pt>
                <c:pt idx="2">
                  <c:v>1.0116952E7</c:v>
                </c:pt>
                <c:pt idx="3">
                  <c:v>1.0821819E7</c:v>
                </c:pt>
                <c:pt idx="4">
                  <c:v>1.1240815E7</c:v>
                </c:pt>
                <c:pt idx="5">
                  <c:v>1.142509E7</c:v>
                </c:pt>
                <c:pt idx="6">
                  <c:v>1.1533235E7</c:v>
                </c:pt>
                <c:pt idx="7">
                  <c:v>1.1237238E7</c:v>
                </c:pt>
                <c:pt idx="8">
                  <c:v>1.1213184E7</c:v>
                </c:pt>
                <c:pt idx="9">
                  <c:v>1.0991496E7</c:v>
                </c:pt>
                <c:pt idx="10">
                  <c:v>1.1145436E7</c:v>
                </c:pt>
                <c:pt idx="11">
                  <c:v>1.1602E7</c:v>
                </c:pt>
                <c:pt idx="12">
                  <c:v>1.197929E7</c:v>
                </c:pt>
                <c:pt idx="13">
                  <c:v>1.1740265E7</c:v>
                </c:pt>
                <c:pt idx="14">
                  <c:v>1.1234147E7</c:v>
                </c:pt>
                <c:pt idx="15">
                  <c:v>1.0429316E7</c:v>
                </c:pt>
                <c:pt idx="16">
                  <c:v>1.0365372E7</c:v>
                </c:pt>
                <c:pt idx="17">
                  <c:v>9.822475E6</c:v>
                </c:pt>
              </c:numCache>
            </c:numRef>
          </c:val>
          <c:smooth val="0"/>
        </c:ser>
        <c:ser>
          <c:idx val="2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Line!$A$1:$R$1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Line!$A$3:$R$3</c:f>
              <c:numCache>
                <c:formatCode>#,##0</c:formatCode>
                <c:ptCount val="18"/>
                <c:pt idx="0">
                  <c:v>5.311411E6</c:v>
                </c:pt>
                <c:pt idx="1">
                  <c:v>5.402864E6</c:v>
                </c:pt>
                <c:pt idx="2">
                  <c:v>5.457793E6</c:v>
                </c:pt>
                <c:pt idx="3">
                  <c:v>5.491464E6</c:v>
                </c:pt>
                <c:pt idx="4">
                  <c:v>5.710759E6</c:v>
                </c:pt>
                <c:pt idx="5">
                  <c:v>-5.890821E6</c:v>
                </c:pt>
                <c:pt idx="6">
                  <c:v>-2.540889E6</c:v>
                </c:pt>
                <c:pt idx="7">
                  <c:v>2.494145E6</c:v>
                </c:pt>
                <c:pt idx="8">
                  <c:v>2.453741E6</c:v>
                </c:pt>
                <c:pt idx="9">
                  <c:v>2.507728E6</c:v>
                </c:pt>
                <c:pt idx="10">
                  <c:v>2.537825E6</c:v>
                </c:pt>
                <c:pt idx="11">
                  <c:v>2.475785E6</c:v>
                </c:pt>
                <c:pt idx="12">
                  <c:v>2.355803E6</c:v>
                </c:pt>
                <c:pt idx="13">
                  <c:v>2.312909E6</c:v>
                </c:pt>
                <c:pt idx="14">
                  <c:v>2.262961E6</c:v>
                </c:pt>
                <c:pt idx="15">
                  <c:v>2.247747E6</c:v>
                </c:pt>
                <c:pt idx="16">
                  <c:v>6.6988E6</c:v>
                </c:pt>
                <c:pt idx="17">
                  <c:v>6.7043E6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572464"/>
        <c:axId val="1301565056"/>
      </c:lineChart>
      <c:lineChart>
        <c:grouping val="standard"/>
        <c:varyColors val="0"/>
        <c:ser>
          <c:idx val="3"/>
          <c:order val="2"/>
          <c:spPr>
            <a:ln>
              <a:noFill/>
            </a:ln>
          </c:spPr>
          <c:marker>
            <c:symbol val="none"/>
          </c:marker>
          <c:val>
            <c:numRef>
              <c:f>Line!$A$4:$R$4</c:f>
              <c:numCache>
                <c:formatCode>#,##0</c:formatCode>
                <c:ptCount val="18"/>
                <c:pt idx="0">
                  <c:v>5.311411E6</c:v>
                </c:pt>
                <c:pt idx="1">
                  <c:v>5.402864E6</c:v>
                </c:pt>
                <c:pt idx="2">
                  <c:v>5.457793E6</c:v>
                </c:pt>
                <c:pt idx="3">
                  <c:v>5.491464E6</c:v>
                </c:pt>
                <c:pt idx="4">
                  <c:v>5.710759E6</c:v>
                </c:pt>
                <c:pt idx="5">
                  <c:v>-5.890821E6</c:v>
                </c:pt>
                <c:pt idx="6">
                  <c:v>-2.540889E6</c:v>
                </c:pt>
                <c:pt idx="7">
                  <c:v>2.494145E6</c:v>
                </c:pt>
                <c:pt idx="8">
                  <c:v>2.453741E6</c:v>
                </c:pt>
                <c:pt idx="9">
                  <c:v>2.507728E6</c:v>
                </c:pt>
                <c:pt idx="10">
                  <c:v>2.537825E6</c:v>
                </c:pt>
                <c:pt idx="11">
                  <c:v>2.475785E6</c:v>
                </c:pt>
                <c:pt idx="12">
                  <c:v>2.355803E6</c:v>
                </c:pt>
                <c:pt idx="13">
                  <c:v>2.312909E6</c:v>
                </c:pt>
                <c:pt idx="14">
                  <c:v>2.262961E6</c:v>
                </c:pt>
                <c:pt idx="15">
                  <c:v>2.247747E6</c:v>
                </c:pt>
                <c:pt idx="16">
                  <c:v>6.6988E6</c:v>
                </c:pt>
                <c:pt idx="17">
                  <c:v>6.7043E6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461664"/>
        <c:axId val="1427985808"/>
      </c:lineChart>
      <c:catAx>
        <c:axId val="13015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>
                <a:noFill/>
              </a:defRPr>
            </a:pPr>
            <a:endParaRPr lang="en-US"/>
          </a:p>
        </c:txPr>
        <c:crossAx val="1301565056"/>
        <c:crosses val="autoZero"/>
        <c:auto val="1"/>
        <c:lblAlgn val="ctr"/>
        <c:lblOffset val="100"/>
        <c:noMultiLvlLbl val="0"/>
      </c:catAx>
      <c:valAx>
        <c:axId val="1301565056"/>
        <c:scaling>
          <c:orientation val="minMax"/>
          <c:max val="1.3E7"/>
          <c:min val="-6.0E6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301572464"/>
        <c:crosses val="autoZero"/>
        <c:crossBetween val="midCat"/>
      </c:valAx>
      <c:valAx>
        <c:axId val="1427985808"/>
        <c:scaling>
          <c:orientation val="maxMin"/>
        </c:scaling>
        <c:delete val="0"/>
        <c:axPos val="r"/>
        <c:majorTickMark val="none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noFill/>
              </a:defRPr>
            </a:pPr>
            <a:endParaRPr lang="en-US"/>
          </a:p>
        </c:txPr>
        <c:crossAx val="1440461664"/>
        <c:crosses val="max"/>
        <c:crossBetween val="midCat"/>
      </c:valAx>
      <c:catAx>
        <c:axId val="1440461664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>
                <a:noFill/>
              </a:defRPr>
            </a:pPr>
            <a:endParaRPr lang="en-US"/>
          </a:p>
        </c:txPr>
        <c:crossAx val="1427985808"/>
        <c:crosses val="max"/>
        <c:auto val="1"/>
        <c:lblAlgn val="ctr"/>
        <c:lblOffset val="100"/>
        <c:tickMarkSkip val="2"/>
        <c:noMultiLvlLbl val="0"/>
      </c:cat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441788526434196"/>
          <c:y val="0.212962962962963"/>
          <c:w val="0.911917210348707"/>
          <c:h val="0.585702151404303"/>
        </c:manualLayout>
      </c:layout>
      <c:lineChart>
        <c:grouping val="standard"/>
        <c:varyColors val="0"/>
        <c:ser>
          <c:idx val="2"/>
          <c:order val="0"/>
          <c:spPr>
            <a:ln>
              <a:solidFill>
                <a:srgbClr val="1796D3"/>
              </a:solidFill>
            </a:ln>
          </c:spPr>
          <c:marker>
            <c:symbol val="none"/>
          </c:marker>
          <c:cat>
            <c:strRef>
              <c:f>Line!$A$39:$R$39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Line!$A$40:$R$40</c:f>
              <c:numCache>
                <c:formatCode>#,##0</c:formatCode>
                <c:ptCount val="18"/>
                <c:pt idx="0">
                  <c:v>9.991081E6</c:v>
                </c:pt>
                <c:pt idx="1">
                  <c:v>1.0622794E7</c:v>
                </c:pt>
                <c:pt idx="2">
                  <c:v>1.0116952E7</c:v>
                </c:pt>
                <c:pt idx="3">
                  <c:v>1.0821819E7</c:v>
                </c:pt>
                <c:pt idx="4">
                  <c:v>1.1240815E7</c:v>
                </c:pt>
                <c:pt idx="5">
                  <c:v>1.142509E7</c:v>
                </c:pt>
                <c:pt idx="6">
                  <c:v>1.1533235E7</c:v>
                </c:pt>
                <c:pt idx="7">
                  <c:v>1.1237238E7</c:v>
                </c:pt>
                <c:pt idx="8">
                  <c:v>1.1213184E7</c:v>
                </c:pt>
                <c:pt idx="9">
                  <c:v>1.0991496E7</c:v>
                </c:pt>
                <c:pt idx="10">
                  <c:v>1.1145436E7</c:v>
                </c:pt>
                <c:pt idx="11">
                  <c:v>1.1602E7</c:v>
                </c:pt>
                <c:pt idx="12">
                  <c:v>1.197929E7</c:v>
                </c:pt>
                <c:pt idx="13">
                  <c:v>1.1740265E7</c:v>
                </c:pt>
                <c:pt idx="14">
                  <c:v>1.1234147E7</c:v>
                </c:pt>
                <c:pt idx="15">
                  <c:v>1.0429316E7</c:v>
                </c:pt>
                <c:pt idx="16">
                  <c:v>1.0365372E7</c:v>
                </c:pt>
                <c:pt idx="17">
                  <c:v>9.822475E6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strRef>
              <c:f>Line!$A$39:$R$39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Line!$A$41:$R$41</c:f>
              <c:numCache>
                <c:formatCode>#,##0</c:formatCode>
                <c:ptCount val="18"/>
                <c:pt idx="0">
                  <c:v>5.311411E6</c:v>
                </c:pt>
                <c:pt idx="1">
                  <c:v>5.402864E6</c:v>
                </c:pt>
                <c:pt idx="2">
                  <c:v>5.457793E6</c:v>
                </c:pt>
                <c:pt idx="3">
                  <c:v>5.491464E6</c:v>
                </c:pt>
                <c:pt idx="4">
                  <c:v>5.710759E6</c:v>
                </c:pt>
                <c:pt idx="5">
                  <c:v>5.890821E6</c:v>
                </c:pt>
                <c:pt idx="6">
                  <c:v>2.540889E6</c:v>
                </c:pt>
                <c:pt idx="7">
                  <c:v>2.494145E6</c:v>
                </c:pt>
                <c:pt idx="8">
                  <c:v>2.453741E6</c:v>
                </c:pt>
                <c:pt idx="9">
                  <c:v>2.507728E6</c:v>
                </c:pt>
                <c:pt idx="10">
                  <c:v>2.537825E6</c:v>
                </c:pt>
                <c:pt idx="11">
                  <c:v>2.475785E6</c:v>
                </c:pt>
                <c:pt idx="12">
                  <c:v>2.355803E6</c:v>
                </c:pt>
                <c:pt idx="13">
                  <c:v>2.312909E6</c:v>
                </c:pt>
                <c:pt idx="14">
                  <c:v>2.262961E6</c:v>
                </c:pt>
                <c:pt idx="15">
                  <c:v>2.247747E6</c:v>
                </c:pt>
                <c:pt idx="16">
                  <c:v>6.6988E6</c:v>
                </c:pt>
                <c:pt idx="17">
                  <c:v>6.7043E6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607536"/>
        <c:axId val="1351622480"/>
      </c:lineChart>
      <c:catAx>
        <c:axId val="1440607536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/>
        </c:spPr>
        <c:crossAx val="135162248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351622480"/>
        <c:scaling>
          <c:orientation val="minMax"/>
        </c:scaling>
        <c:delete val="0"/>
        <c:axPos val="l"/>
        <c:majorGridlines>
          <c:spPr>
            <a:ln>
              <a:solidFill>
                <a:srgbClr val="FFFFFF">
                  <a:lumMod val="85000"/>
                </a:srgb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1440607536"/>
        <c:crosses val="autoZero"/>
        <c:crossBetween val="midCat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441788526434196"/>
          <c:y val="0.212962962962963"/>
          <c:w val="0.911917210348707"/>
          <c:h val="0.585702151404303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rgbClr val="0095D4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1882C8"/>
                </a:solidFill>
              </a:ln>
            </c:spPr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markers'!$B$7:$B$37</c:f>
              <c:numCache>
                <c:formatCode>General</c:formatCode>
                <c:ptCount val="31"/>
                <c:pt idx="0" formatCode="0.0">
                  <c:v>4.16</c:v>
                </c:pt>
                <c:pt idx="4" formatCode="0.0">
                  <c:v>4.67</c:v>
                </c:pt>
                <c:pt idx="9" formatCode="0.0">
                  <c:v>6.39</c:v>
                </c:pt>
                <c:pt idx="14" formatCode="0.0">
                  <c:v>4.63</c:v>
                </c:pt>
                <c:pt idx="19" formatCode="0.0">
                  <c:v>5.35</c:v>
                </c:pt>
                <c:pt idx="25" formatCode="0.0">
                  <c:v>6.46</c:v>
                </c:pt>
                <c:pt idx="30" formatCode="0.0">
                  <c:v>5.73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346512"/>
        <c:axId val="1301334944"/>
      </c:lineChart>
      <c:catAx>
        <c:axId val="130134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1334944"/>
        <c:crosses val="autoZero"/>
        <c:auto val="1"/>
        <c:lblAlgn val="ctr"/>
        <c:lblOffset val="100"/>
        <c:noMultiLvlLbl val="0"/>
      </c:catAx>
      <c:valAx>
        <c:axId val="1301334944"/>
        <c:scaling>
          <c:orientation val="minMax"/>
        </c:scaling>
        <c:delete val="0"/>
        <c:axPos val="l"/>
        <c:majorGridlines>
          <c:spPr>
            <a:ln>
              <a:solidFill>
                <a:srgbClr val="FFFFFF">
                  <a:lumMod val="85000"/>
                </a:srgb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1301346512"/>
        <c:crosses val="autoZero"/>
        <c:crossBetween val="midCat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3958616029642"/>
          <c:y val="0.172175892786129"/>
          <c:w val="0.31204831822235"/>
          <c:h val="0.560141374373658"/>
        </c:manualLayout>
      </c:layout>
      <c:pieChart>
        <c:varyColors val="1"/>
        <c:ser>
          <c:idx val="0"/>
          <c:order val="0"/>
          <c:spPr>
            <a:solidFill>
              <a:schemeClr val="tx2"/>
            </a:solidFill>
            <a:ln w="19050" cmpd="sng">
              <a:solidFill>
                <a:srgbClr val="FFFFFF"/>
              </a:solidFill>
            </a:ln>
          </c:spPr>
          <c:dPt>
            <c:idx val="0"/>
            <c:bubble3D val="0"/>
            <c:spPr>
              <a:solidFill>
                <a:srgbClr val="FFC100"/>
              </a:solidFill>
              <a:ln w="19050" cmpd="sng">
                <a:solidFill>
                  <a:srgbClr val="FFFFFF"/>
                </a:solidFill>
              </a:ln>
            </c:spPr>
          </c:dPt>
          <c:dPt>
            <c:idx val="1"/>
            <c:bubble3D val="0"/>
            <c:spPr>
              <a:solidFill>
                <a:schemeClr val="tx1"/>
              </a:solidFill>
              <a:ln w="19050" cmpd="sng">
                <a:solidFill>
                  <a:srgbClr val="FFFFFF"/>
                </a:solidFill>
              </a:ln>
            </c:spPr>
          </c:dPt>
          <c:dPt>
            <c:idx val="2"/>
            <c:bubble3D val="0"/>
            <c:spPr>
              <a:solidFill>
                <a:srgbClr val="0095D4"/>
              </a:solidFill>
              <a:ln w="19050" cmpd="sng">
                <a:solidFill>
                  <a:srgbClr val="FFFFFF"/>
                </a:solidFill>
              </a:ln>
            </c:spPr>
          </c:dPt>
          <c:dLbls>
            <c:dLbl>
              <c:idx val="0"/>
              <c:layout>
                <c:manualLayout>
                  <c:x val="0.0190205307988589"/>
                  <c:y val="-0.047735912612482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8138423611843"/>
                      <c:h val="0.142783824718666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00988858073049609"/>
                  <c:y val="0.06083012823933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vertOverflow="overflow" horzOverflow="overflow" wrap="square" lIns="38100" tIns="19050" rIns="38100" bIns="19050" anchor="ctr">
                  <a:no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3881856540084"/>
                      <c:h val="0.075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0.0328659850228148"/>
                  <c:y val="0.015842816610578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2390528292277"/>
                      <c:h val="0.12731511518022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'Pie and Distribution'!$B$2:$D$2</c:f>
              <c:strCache>
                <c:ptCount val="3"/>
                <c:pt idx="0">
                  <c:v>Defense</c:v>
                </c:pt>
                <c:pt idx="1">
                  <c:v>International</c:v>
                </c:pt>
                <c:pt idx="2">
                  <c:v>Domestic</c:v>
                </c:pt>
              </c:strCache>
            </c:strRef>
          </c:cat>
          <c:val>
            <c:numRef>
              <c:f>'Pie and Distribution'!$B$3:$D$3</c:f>
              <c:numCache>
                <c:formatCode>_("$"* #,##0_);_("$"* \(#,##0\);_("$"* "-"??_);_(@_)</c:formatCode>
                <c:ptCount val="3"/>
                <c:pt idx="0">
                  <c:v>688955.0</c:v>
                </c:pt>
                <c:pt idx="1">
                  <c:v>45613.0</c:v>
                </c:pt>
                <c:pt idx="2">
                  <c:v>612600.0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008136115157"/>
          <c:y val="0.172175892786129"/>
          <c:w val="0.763627632883419"/>
          <c:h val="0.560141374373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882C8"/>
            </a:solidFill>
            <a:ln w="19050" cmpd="sng"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19050" cmpd="sng">
                <a:solidFill>
                  <a:schemeClr val="bg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rgbClr val="0095D4"/>
              </a:solidFill>
              <a:ln w="19050" cmpd="sng">
                <a:solidFill>
                  <a:schemeClr val="bg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rgbClr val="FFC100"/>
              </a:solidFill>
              <a:ln w="19050" cmpd="sng">
                <a:solidFill>
                  <a:schemeClr val="bg1"/>
                </a:solidFill>
              </a:ln>
            </c:spPr>
          </c:dPt>
          <c:dLbls>
            <c:dLbl>
              <c:idx val="0"/>
              <c:layout>
                <c:manualLayout>
                  <c:x val="0.00565981907602813"/>
                  <c:y val="0.0075665523073079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140794277056309"/>
                  <c:y val="0.007119042916617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581757157178214"/>
                  <c:y val="0.01321164399904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'Pie and Distribution'!$I$2:$K$2</c:f>
              <c:strCache>
                <c:ptCount val="3"/>
                <c:pt idx="0">
                  <c:v>International</c:v>
                </c:pt>
                <c:pt idx="1">
                  <c:v>Domestic</c:v>
                </c:pt>
                <c:pt idx="2">
                  <c:v>Defense</c:v>
                </c:pt>
              </c:strCache>
            </c:strRef>
          </c:cat>
          <c:val>
            <c:numRef>
              <c:f>'Pie and Distribution'!$I$3:$K$3</c:f>
              <c:numCache>
                <c:formatCode>"$"#,##0;[Red]"$"#,##0</c:formatCode>
                <c:ptCount val="3"/>
                <c:pt idx="0">
                  <c:v>45613.0</c:v>
                </c:pt>
                <c:pt idx="1">
                  <c:v>612600.0</c:v>
                </c:pt>
                <c:pt idx="2">
                  <c:v>688955.0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71719216"/>
        <c:axId val="1671692912"/>
      </c:barChart>
      <c:catAx>
        <c:axId val="16717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71692912"/>
        <c:crosses val="autoZero"/>
        <c:auto val="1"/>
        <c:lblAlgn val="ctr"/>
        <c:lblOffset val="100"/>
        <c:noMultiLvlLbl val="0"/>
      </c:catAx>
      <c:valAx>
        <c:axId val="1671692912"/>
        <c:scaling>
          <c:orientation val="minMax"/>
        </c:scaling>
        <c:delete val="1"/>
        <c:axPos val="l"/>
        <c:numFmt formatCode="&quot;$&quot;#,##0;[Red]&quot;$&quot;#,##0" sourceLinked="1"/>
        <c:majorTickMark val="out"/>
        <c:minorTickMark val="none"/>
        <c:tickLblPos val="nextTo"/>
        <c:crossAx val="1671719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91097697766622"/>
          <c:y val="0.0327960845647719"/>
          <c:w val="0.375773685905623"/>
          <c:h val="0.912409394887283"/>
        </c:manualLayout>
      </c:layout>
      <c:pieChart>
        <c:varyColors val="1"/>
        <c:ser>
          <c:idx val="0"/>
          <c:order val="0"/>
          <c:spPr>
            <a:solidFill>
              <a:srgbClr val="1882C8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</c:spPr>
          </c:dPt>
          <c:dPt>
            <c:idx val="1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Pt>
            <c:idx val="2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Pt>
            <c:idx val="3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Pt>
            <c:idx val="4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Pt>
            <c:idx val="5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Lbls>
            <c:dLbl>
              <c:idx val="0"/>
              <c:layout>
                <c:manualLayout>
                  <c:x val="0.0136349299778994"/>
                  <c:y val="0.022517600741083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34163677354153"/>
                  <c:y val="-0.03234738304770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338854769387959"/>
                  <c:y val="-0.02391662806855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216555423519874"/>
                  <c:y val="0.009074803149606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0574769832191286"/>
                  <c:y val="-0.0072047244094486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136262674499962"/>
                  <c:y val="0.2644283050145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l">
                  <a:defRPr b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with many slices'!$A$2:$F$2</c:f>
              <c:strCache>
                <c:ptCount val="6"/>
                <c:pt idx="0">
                  <c:v>Salaries &amp; Wages</c:v>
                </c:pt>
                <c:pt idx="1">
                  <c:v>Interest &amp; Dividends</c:v>
                </c:pt>
                <c:pt idx="2">
                  <c:v>Other</c:v>
                </c:pt>
                <c:pt idx="3">
                  <c:v>Retirement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slices'!$A$3:$F$3</c:f>
              <c:numCache>
                <c:formatCode>#,##0</c:formatCode>
                <c:ptCount val="6"/>
                <c:pt idx="0">
                  <c:v>8.791569E7</c:v>
                </c:pt>
                <c:pt idx="1">
                  <c:v>7.7519245E7</c:v>
                </c:pt>
                <c:pt idx="2">
                  <c:v>2.2026735E7</c:v>
                </c:pt>
                <c:pt idx="3">
                  <c:v>3.650251E6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05847880126095"/>
          <c:y val="0.211781213772753"/>
          <c:w val="0.937106972739519"/>
          <c:h val="0.59658019802974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rgbClr val="1796D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Column!$B$35:$B$40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Column!$D$35:$D$40</c:f>
              <c:numCache>
                <c:formatCode>0.0%</c:formatCode>
                <c:ptCount val="6"/>
                <c:pt idx="0">
                  <c:v>-0.05</c:v>
                </c:pt>
                <c:pt idx="1">
                  <c:v>0.2</c:v>
                </c:pt>
                <c:pt idx="2">
                  <c:v>0.15</c:v>
                </c:pt>
                <c:pt idx="3">
                  <c:v>0.12</c:v>
                </c:pt>
                <c:pt idx="4">
                  <c:v>-0.03</c:v>
                </c:pt>
                <c:pt idx="5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68656336"/>
        <c:axId val="1352338320"/>
      </c:barChart>
      <c:catAx>
        <c:axId val="12686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352338320"/>
        <c:crossesAt val="0.0"/>
        <c:auto val="1"/>
        <c:lblAlgn val="ctr"/>
        <c:lblOffset val="100"/>
        <c:noMultiLvlLbl val="0"/>
      </c:catAx>
      <c:valAx>
        <c:axId val="1352338320"/>
        <c:scaling>
          <c:orientation val="minMax"/>
          <c:min val="-0.08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noFill/>
              </a:defRPr>
            </a:pPr>
            <a:endParaRPr lang="en-US"/>
          </a:p>
        </c:txPr>
        <c:crossAx val="1268656336"/>
        <c:crosses val="autoZero"/>
        <c:crossBetween val="between"/>
        <c:majorUnit val="0.05"/>
        <c:minorUnit val="0.01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45642637407"/>
          <c:y val="0.208392635131135"/>
          <c:w val="0.842628410870362"/>
          <c:h val="0.6292013498312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5D4"/>
            </a:solidFill>
            <a:ln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</c:dPt>
          <c:cat>
            <c:strRef>
              <c:f>'Pie with many slices'!$M$11:$M$16</c:f>
              <c:strCache>
                <c:ptCount val="6"/>
                <c:pt idx="0">
                  <c:v>Retirement</c:v>
                </c:pt>
                <c:pt idx="1">
                  <c:v>Other</c:v>
                </c:pt>
                <c:pt idx="2">
                  <c:v>Interest &amp; Dividends</c:v>
                </c:pt>
                <c:pt idx="3">
                  <c:v>Salaries &amp; Wages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slices'!$N$11:$N$16</c:f>
              <c:numCache>
                <c:formatCode>#,##0</c:formatCode>
                <c:ptCount val="6"/>
                <c:pt idx="0">
                  <c:v>3.650251E6</c:v>
                </c:pt>
                <c:pt idx="1">
                  <c:v>2.2026735E7</c:v>
                </c:pt>
                <c:pt idx="2">
                  <c:v>7.7519245E7</c:v>
                </c:pt>
                <c:pt idx="3">
                  <c:v>8.791569E7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08290464"/>
        <c:axId val="1308294176"/>
      </c:barChart>
      <c:catAx>
        <c:axId val="1308290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1308294176"/>
        <c:crosses val="autoZero"/>
        <c:auto val="1"/>
        <c:lblAlgn val="ctr"/>
        <c:lblOffset val="100"/>
        <c:noMultiLvlLbl val="0"/>
      </c:catAx>
      <c:valAx>
        <c:axId val="13082941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crossAx val="13082904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283266539636"/>
          <c:y val="0.343155373183986"/>
          <c:w val="0.924408555456098"/>
          <c:h val="0.448196517688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796D3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1796D3"/>
              </a:solidFill>
            </c:spPr>
          </c:dPt>
          <c:dPt>
            <c:idx val="1"/>
            <c:invertIfNegative val="0"/>
            <c:bubble3D val="0"/>
            <c:spPr>
              <a:solidFill>
                <a:srgbClr val="1796D3"/>
              </a:solidFill>
            </c:spPr>
          </c:dPt>
          <c:dPt>
            <c:idx val="2"/>
            <c:invertIfNegative val="0"/>
            <c:bubble3D val="0"/>
            <c:spPr>
              <a:solidFill>
                <a:srgbClr val="1796D3"/>
              </a:solidFill>
            </c:spPr>
          </c:dPt>
          <c:dPt>
            <c:idx val="3"/>
            <c:invertIfNegative val="0"/>
            <c:bubble3D val="0"/>
            <c:spPr>
              <a:solidFill>
                <a:srgbClr val="1796D3"/>
              </a:solidFill>
            </c:spPr>
          </c:dPt>
          <c:dPt>
            <c:idx val="4"/>
            <c:invertIfNegative val="0"/>
            <c:bubble3D val="0"/>
            <c:spPr>
              <a:solidFill>
                <a:srgbClr val="1796D3"/>
              </a:solidFill>
            </c:spPr>
          </c:dPt>
          <c:dPt>
            <c:idx val="5"/>
            <c:invertIfNegative val="0"/>
            <c:bubble3D val="0"/>
            <c:spPr>
              <a:solidFill>
                <a:srgbClr val="D3D3D3"/>
              </a:solidFill>
            </c:spPr>
          </c:dPt>
          <c:dPt>
            <c:idx val="7"/>
            <c:invertIfNegative val="0"/>
            <c:bubble3D val="0"/>
            <c:spPr>
              <a:solidFill>
                <a:srgbClr val="A3D5EC"/>
              </a:solidFill>
            </c:spPr>
          </c:dPt>
          <c:dPt>
            <c:idx val="8"/>
            <c:invertIfNegative val="0"/>
            <c:bubble3D val="0"/>
            <c:spPr>
              <a:solidFill>
                <a:srgbClr val="A3D5EC"/>
              </a:solidFill>
            </c:spPr>
          </c:dPt>
          <c:dPt>
            <c:idx val="9"/>
            <c:invertIfNegative val="0"/>
            <c:bubble3D val="0"/>
            <c:spPr>
              <a:solidFill>
                <a:srgbClr val="A3D5EC"/>
              </a:solidFill>
            </c:spPr>
          </c:dPt>
          <c:dPt>
            <c:idx val="10"/>
            <c:invertIfNegative val="0"/>
            <c:bubble3D val="0"/>
            <c:spPr>
              <a:solidFill>
                <a:srgbClr val="A3D5EC"/>
              </a:solidFill>
            </c:spPr>
          </c:dPt>
          <c:dPt>
            <c:idx val="11"/>
            <c:invertIfNegative val="0"/>
            <c:bubble3D val="0"/>
            <c:spPr>
              <a:solidFill>
                <a:srgbClr val="A3D5EC"/>
              </a:solidFill>
            </c:spPr>
          </c:dPt>
          <c:cat>
            <c:strRef>
              <c:f>('Column Distribution'!$A$10:$A$16,'Column Distribution'!$A$18:$A$22)</c:f>
              <c:strCache>
                <c:ptCount val="12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5">
                  <c:v>All</c:v>
                </c:pt>
                <c:pt idx="7">
                  <c:v>Top 10 percent</c:v>
                </c:pt>
                <c:pt idx="8">
                  <c:v>Top 5 percent</c:v>
                </c:pt>
                <c:pt idx="9">
                  <c:v>Top 1 percent</c:v>
                </c:pt>
                <c:pt idx="10">
                  <c:v>Top 0.5 percent</c:v>
                </c:pt>
                <c:pt idx="11">
                  <c:v>Top 0.1 percent</c:v>
                </c:pt>
              </c:strCache>
            </c:strRef>
          </c:cat>
          <c:val>
            <c:numRef>
              <c:f>('Column Distribution'!$M$10:$M$15,'Column Distribution'!$M$17:$M$22)</c:f>
              <c:numCache>
                <c:formatCode>#,##0.0</c:formatCode>
                <c:ptCount val="12"/>
                <c:pt idx="0">
                  <c:v>-9.75</c:v>
                </c:pt>
                <c:pt idx="1">
                  <c:v>-19.07</c:v>
                </c:pt>
                <c:pt idx="2">
                  <c:v>-11.58</c:v>
                </c:pt>
                <c:pt idx="3">
                  <c:v>-8.41</c:v>
                </c:pt>
                <c:pt idx="4">
                  <c:v>-9.07</c:v>
                </c:pt>
                <c:pt idx="5">
                  <c:v>-9.43</c:v>
                </c:pt>
                <c:pt idx="7">
                  <c:v>-9.46</c:v>
                </c:pt>
                <c:pt idx="8">
                  <c:v>-10.39</c:v>
                </c:pt>
                <c:pt idx="9">
                  <c:v>-13.37</c:v>
                </c:pt>
                <c:pt idx="10">
                  <c:v>-13.91</c:v>
                </c:pt>
                <c:pt idx="11">
                  <c:v>-13.68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58462064"/>
        <c:axId val="1358451792"/>
      </c:barChart>
      <c:catAx>
        <c:axId val="135846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358451792"/>
        <c:crosses val="autoZero"/>
        <c:auto val="1"/>
        <c:lblAlgn val="ctr"/>
        <c:lblOffset val="100"/>
        <c:noMultiLvlLbl val="0"/>
      </c:catAx>
      <c:valAx>
        <c:axId val="1358451792"/>
        <c:scaling>
          <c:orientation val="minMax"/>
          <c:min val="-2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.0" sourceLinked="1"/>
        <c:majorTickMark val="out"/>
        <c:minorTickMark val="none"/>
        <c:tickLblPos val="nextTo"/>
        <c:spPr>
          <a:ln>
            <a:noFill/>
          </a:ln>
        </c:spPr>
        <c:crossAx val="1358462064"/>
        <c:crosses val="autoZero"/>
        <c:crossBetween val="between"/>
        <c:majorUnit val="5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32322682432744"/>
          <c:y val="0.253687315634218"/>
          <c:w val="0.933727078831105"/>
          <c:h val="0.5594495157131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'Column grouped'!$B$1</c:f>
              <c:strCache>
                <c:ptCount val="1"/>
                <c:pt idx="0">
                  <c:v>Republican turnout</c:v>
                </c:pt>
              </c:strCache>
            </c:strRef>
          </c:tx>
          <c:spPr>
            <a:solidFill>
              <a:srgbClr val="DC2B26"/>
            </a:solidFill>
          </c:spPr>
          <c:invertIfNegative val="0"/>
          <c:cat>
            <c:strRef>
              <c:f>'Column grouped'!$A$2:$A$5</c:f>
              <c:strCache>
                <c:ptCount val="4"/>
                <c:pt idx="0">
                  <c:v>Northeast </c:v>
                </c:pt>
                <c:pt idx="1">
                  <c:v>West</c:v>
                </c:pt>
                <c:pt idx="2">
                  <c:v>Midwest</c:v>
                </c:pt>
                <c:pt idx="3">
                  <c:v>South</c:v>
                </c:pt>
              </c:strCache>
            </c:strRef>
          </c:cat>
          <c:val>
            <c:numRef>
              <c:f>'Column grouped'!$B$2:$B$5</c:f>
              <c:numCache>
                <c:formatCode>#,##0.0</c:formatCode>
                <c:ptCount val="4"/>
                <c:pt idx="0">
                  <c:v>3.51</c:v>
                </c:pt>
                <c:pt idx="1">
                  <c:v>12.0</c:v>
                </c:pt>
                <c:pt idx="2">
                  <c:v>13.0</c:v>
                </c:pt>
                <c:pt idx="3">
                  <c:v>12.0</c:v>
                </c:pt>
              </c:numCache>
            </c:numRef>
          </c:val>
        </c:ser>
        <c:ser>
          <c:idx val="2"/>
          <c:order val="1"/>
          <c:tx>
            <c:strRef>
              <c:f>'Column grouped'!$C$1</c:f>
              <c:strCache>
                <c:ptCount val="1"/>
                <c:pt idx="0">
                  <c:v>Democrat turnout</c:v>
                </c:pt>
              </c:strCache>
            </c:strRef>
          </c:tx>
          <c:spPr>
            <a:solidFill>
              <a:srgbClr val="0095D4"/>
            </a:solidFill>
          </c:spPr>
          <c:invertIfNegative val="0"/>
          <c:cat>
            <c:strRef>
              <c:f>'Column grouped'!$A$2:$A$5</c:f>
              <c:strCache>
                <c:ptCount val="4"/>
                <c:pt idx="0">
                  <c:v>Northeast </c:v>
                </c:pt>
                <c:pt idx="1">
                  <c:v>West</c:v>
                </c:pt>
                <c:pt idx="2">
                  <c:v>Midwest</c:v>
                </c:pt>
                <c:pt idx="3">
                  <c:v>South</c:v>
                </c:pt>
              </c:strCache>
            </c:strRef>
          </c:cat>
          <c:val>
            <c:numRef>
              <c:f>'Column grouped'!$C$2:$C$5</c:f>
              <c:numCache>
                <c:formatCode>#,##0.0</c:formatCode>
                <c:ptCount val="4"/>
                <c:pt idx="0">
                  <c:v>25.0</c:v>
                </c:pt>
                <c:pt idx="1">
                  <c:v>17.0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0"/>
          <c:order val="2"/>
          <c:tx>
            <c:strRef>
              <c:f>'Column grouped'!$D$1</c:f>
              <c:strCache>
                <c:ptCount val="1"/>
                <c:pt idx="0">
                  <c:v>Overall turnout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'Column grouped'!$A$2:$A$5</c:f>
              <c:strCache>
                <c:ptCount val="4"/>
                <c:pt idx="0">
                  <c:v>Northeast </c:v>
                </c:pt>
                <c:pt idx="1">
                  <c:v>West</c:v>
                </c:pt>
                <c:pt idx="2">
                  <c:v>Midwest</c:v>
                </c:pt>
                <c:pt idx="3">
                  <c:v>South</c:v>
                </c:pt>
              </c:strCache>
            </c:strRef>
          </c:cat>
          <c:val>
            <c:numRef>
              <c:f>'Column grouped'!$D$2:$D$5</c:f>
              <c:numCache>
                <c:formatCode>General</c:formatCode>
                <c:ptCount val="4"/>
                <c:pt idx="0">
                  <c:v>38.0</c:v>
                </c:pt>
                <c:pt idx="1">
                  <c:v>31.0</c:v>
                </c:pt>
                <c:pt idx="2">
                  <c:v>23.0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336176"/>
        <c:axId val="1734571232"/>
      </c:barChart>
      <c:catAx>
        <c:axId val="1735336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34571232"/>
        <c:crosses val="autoZero"/>
        <c:auto val="1"/>
        <c:lblAlgn val="ctr"/>
        <c:lblOffset val="100"/>
        <c:noMultiLvlLbl val="0"/>
      </c:catAx>
      <c:valAx>
        <c:axId val="17345712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735336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1968851811925"/>
          <c:y val="0.0768602159948435"/>
          <c:w val="0.566472196700131"/>
          <c:h val="0.16842708364443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929423017038"/>
          <c:y val="0.143214652516262"/>
          <c:w val="0.809496752524579"/>
          <c:h val="0.7590114344402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95D4"/>
            </a:solidFill>
            <a:ln w="25400">
              <a:noFill/>
            </a:ln>
          </c:spPr>
          <c:invertIfNegative val="0"/>
          <c:dPt>
            <c:idx val="15"/>
            <c:invertIfNegative val="0"/>
            <c:bubble3D val="0"/>
          </c:dPt>
          <c:dPt>
            <c:idx val="17"/>
            <c:invertIfNegative val="0"/>
            <c:bubble3D val="0"/>
            <c:spPr>
              <a:solidFill>
                <a:srgbClr val="0A4B69"/>
              </a:solidFill>
              <a:ln w="25400">
                <a:noFill/>
              </a:ln>
            </c:spPr>
          </c:dPt>
          <c:dPt>
            <c:idx val="26"/>
            <c:invertIfNegative val="0"/>
            <c:bubble3D val="0"/>
          </c:dPt>
          <c:dPt>
            <c:idx val="28"/>
            <c:invertIfNegative val="0"/>
            <c:bubble3D val="0"/>
          </c:dPt>
          <c:dPt>
            <c:idx val="30"/>
            <c:invertIfNegative val="0"/>
            <c:bubble3D val="0"/>
            <c:spPr>
              <a:solidFill>
                <a:srgbClr val="FFC100"/>
              </a:solidFill>
              <a:ln w="25400">
                <a:noFill/>
              </a:ln>
            </c:spPr>
          </c:dPt>
          <c:dLbls>
            <c:dLbl>
              <c:idx val="17"/>
              <c:layout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'Bar horizontal'!$A$4:$A$37</c:f>
              <c:strCache>
                <c:ptCount val="34"/>
                <c:pt idx="0">
                  <c:v>Denmark</c:v>
                </c:pt>
                <c:pt idx="1">
                  <c:v>Sweden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Finland</c:v>
                </c:pt>
                <c:pt idx="6">
                  <c:v>Austria</c:v>
                </c:pt>
                <c:pt idx="7">
                  <c:v>Norway</c:v>
                </c:pt>
                <c:pt idx="8">
                  <c:v>Hungary</c:v>
                </c:pt>
                <c:pt idx="9">
                  <c:v>Netherlands</c:v>
                </c:pt>
                <c:pt idx="10">
                  <c:v>Slovenia</c:v>
                </c:pt>
                <c:pt idx="11">
                  <c:v>Germany</c:v>
                </c:pt>
                <c:pt idx="12">
                  <c:v>Iceland</c:v>
                </c:pt>
                <c:pt idx="13">
                  <c:v>Czech Republic</c:v>
                </c:pt>
                <c:pt idx="14">
                  <c:v>United Kingdom</c:v>
                </c:pt>
                <c:pt idx="15">
                  <c:v>Luxembourg</c:v>
                </c:pt>
                <c:pt idx="16">
                  <c:v>Portugal</c:v>
                </c:pt>
                <c:pt idx="17">
                  <c:v>OECD-Total</c:v>
                </c:pt>
                <c:pt idx="18">
                  <c:v>Poland</c:v>
                </c:pt>
                <c:pt idx="19">
                  <c:v>Israel </c:v>
                </c:pt>
                <c:pt idx="20">
                  <c:v>New Zealand</c:v>
                </c:pt>
                <c:pt idx="21">
                  <c:v>Spain</c:v>
                </c:pt>
                <c:pt idx="22">
                  <c:v>Greece</c:v>
                </c:pt>
                <c:pt idx="23">
                  <c:v>Canada</c:v>
                </c:pt>
                <c:pt idx="24">
                  <c:v>Slovak Republic</c:v>
                </c:pt>
                <c:pt idx="25">
                  <c:v>Switzerland</c:v>
                </c:pt>
                <c:pt idx="26">
                  <c:v>Ireland</c:v>
                </c:pt>
                <c:pt idx="27">
                  <c:v>Japan</c:v>
                </c:pt>
                <c:pt idx="28">
                  <c:v>Australia</c:v>
                </c:pt>
                <c:pt idx="29">
                  <c:v>Korea</c:v>
                </c:pt>
                <c:pt idx="30">
                  <c:v>United States</c:v>
                </c:pt>
                <c:pt idx="31">
                  <c:v>Turkey</c:v>
                </c:pt>
                <c:pt idx="32">
                  <c:v>Chile</c:v>
                </c:pt>
                <c:pt idx="33">
                  <c:v>Mexico</c:v>
                </c:pt>
              </c:strCache>
            </c:strRef>
          </c:cat>
          <c:val>
            <c:numRef>
              <c:f>'Bar horizontal'!$C$4:$C$37</c:f>
              <c:numCache>
                <c:formatCode>0%</c:formatCode>
                <c:ptCount val="34"/>
                <c:pt idx="0">
                  <c:v>0.4817727</c:v>
                </c:pt>
                <c:pt idx="1">
                  <c:v>0.4629586</c:v>
                </c:pt>
                <c:pt idx="2">
                  <c:v>0.4416054</c:v>
                </c:pt>
                <c:pt idx="3">
                  <c:v>0.4327279</c:v>
                </c:pt>
                <c:pt idx="4">
                  <c:v>0.4317836</c:v>
                </c:pt>
                <c:pt idx="5">
                  <c:v>0.4313481</c:v>
                </c:pt>
                <c:pt idx="6">
                  <c:v>0.4270307</c:v>
                </c:pt>
                <c:pt idx="7">
                  <c:v>0.4259905</c:v>
                </c:pt>
                <c:pt idx="8">
                  <c:v>0.4018293</c:v>
                </c:pt>
                <c:pt idx="9">
                  <c:v>0.3909071</c:v>
                </c:pt>
                <c:pt idx="10">
                  <c:v>0.3718114</c:v>
                </c:pt>
                <c:pt idx="11">
                  <c:v>0.3697417</c:v>
                </c:pt>
                <c:pt idx="12">
                  <c:v>0.3678713</c:v>
                </c:pt>
                <c:pt idx="13">
                  <c:v>0.3604253</c:v>
                </c:pt>
                <c:pt idx="14">
                  <c:v>0.356737</c:v>
                </c:pt>
                <c:pt idx="15">
                  <c:v>0.3554964</c:v>
                </c:pt>
                <c:pt idx="16">
                  <c:v>0.352476</c:v>
                </c:pt>
                <c:pt idx="17">
                  <c:v>0.3481375</c:v>
                </c:pt>
                <c:pt idx="18">
                  <c:v>0.3428952</c:v>
                </c:pt>
                <c:pt idx="19">
                  <c:v>0.3377246</c:v>
                </c:pt>
                <c:pt idx="20">
                  <c:v>0.3372133</c:v>
                </c:pt>
                <c:pt idx="21">
                  <c:v>0.3325736</c:v>
                </c:pt>
                <c:pt idx="22">
                  <c:v>0.3256903</c:v>
                </c:pt>
                <c:pt idx="23">
                  <c:v>0.3232641</c:v>
                </c:pt>
                <c:pt idx="24">
                  <c:v>0.2931923</c:v>
                </c:pt>
                <c:pt idx="25">
                  <c:v>0.2907808</c:v>
                </c:pt>
                <c:pt idx="26">
                  <c:v>0.2875551</c:v>
                </c:pt>
                <c:pt idx="27">
                  <c:v>0.2814828</c:v>
                </c:pt>
                <c:pt idx="28">
                  <c:v>0.270598</c:v>
                </c:pt>
                <c:pt idx="29">
                  <c:v>0.2651863</c:v>
                </c:pt>
                <c:pt idx="30">
                  <c:v>0.2606411</c:v>
                </c:pt>
                <c:pt idx="31">
                  <c:v>0.242227</c:v>
                </c:pt>
                <c:pt idx="32">
                  <c:v>0.2249732</c:v>
                </c:pt>
                <c:pt idx="33">
                  <c:v>0.2100279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735376112"/>
        <c:axId val="1735364800"/>
      </c:barChart>
      <c:catAx>
        <c:axId val="173537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735364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35364800"/>
        <c:scaling>
          <c:orientation val="minMax"/>
          <c:max val="0.5"/>
          <c:min val="0.0"/>
        </c:scaling>
        <c:delete val="0"/>
        <c:axPos val="b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735376112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Verdana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Figure 2: Growth of Refundable Credits Over Time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2.95488</c:v>
                </c:pt>
                <c:pt idx="1">
                  <c:v>2.950092</c:v>
                </c:pt>
                <c:pt idx="2">
                  <c:v>2.945304</c:v>
                </c:pt>
                <c:pt idx="3">
                  <c:v>2.940516</c:v>
                </c:pt>
                <c:pt idx="4">
                  <c:v>2.935728</c:v>
                </c:pt>
                <c:pt idx="5">
                  <c:v>2.93094</c:v>
                </c:pt>
                <c:pt idx="6">
                  <c:v>2.926152</c:v>
                </c:pt>
                <c:pt idx="7">
                  <c:v>2.921364</c:v>
                </c:pt>
                <c:pt idx="8">
                  <c:v>2.916576</c:v>
                </c:pt>
                <c:pt idx="9">
                  <c:v>2.911788</c:v>
                </c:pt>
                <c:pt idx="10">
                  <c:v>2.907</c:v>
                </c:pt>
                <c:pt idx="11">
                  <c:v>3.9894</c:v>
                </c:pt>
                <c:pt idx="12">
                  <c:v>5.0718</c:v>
                </c:pt>
                <c:pt idx="13">
                  <c:v>6.154199999999983</c:v>
                </c:pt>
                <c:pt idx="14">
                  <c:v>7.2366</c:v>
                </c:pt>
                <c:pt idx="15">
                  <c:v>8.319</c:v>
                </c:pt>
                <c:pt idx="16">
                  <c:v>11.91225</c:v>
                </c:pt>
                <c:pt idx="17">
                  <c:v>15.5055</c:v>
                </c:pt>
                <c:pt idx="18">
                  <c:v>19.09875</c:v>
                </c:pt>
                <c:pt idx="19">
                  <c:v>22.692</c:v>
                </c:pt>
                <c:pt idx="20">
                  <c:v>27.709</c:v>
                </c:pt>
                <c:pt idx="21">
                  <c:v>29.601</c:v>
                </c:pt>
                <c:pt idx="22">
                  <c:v>30.59</c:v>
                </c:pt>
                <c:pt idx="23">
                  <c:v>33.448</c:v>
                </c:pt>
                <c:pt idx="24">
                  <c:v>33.0</c:v>
                </c:pt>
                <c:pt idx="25">
                  <c:v>32.421</c:v>
                </c:pt>
                <c:pt idx="26">
                  <c:v>33.176</c:v>
                </c:pt>
                <c:pt idx="27">
                  <c:v>29.043</c:v>
                </c:pt>
                <c:pt idx="28">
                  <c:v>33.06080632411067</c:v>
                </c:pt>
                <c:pt idx="29">
                  <c:v>38.352</c:v>
                </c:pt>
                <c:pt idx="30">
                  <c:v>38.1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1.14912</c:v>
                </c:pt>
                <c:pt idx="1">
                  <c:v>1.102608</c:v>
                </c:pt>
                <c:pt idx="2">
                  <c:v>1.056096</c:v>
                </c:pt>
                <c:pt idx="3">
                  <c:v>1.009584</c:v>
                </c:pt>
                <c:pt idx="4">
                  <c:v>0.963072</c:v>
                </c:pt>
                <c:pt idx="5">
                  <c:v>0.91656</c:v>
                </c:pt>
                <c:pt idx="6">
                  <c:v>0.870048</c:v>
                </c:pt>
                <c:pt idx="7">
                  <c:v>0.823536</c:v>
                </c:pt>
                <c:pt idx="8">
                  <c:v>0.777024</c:v>
                </c:pt>
                <c:pt idx="9">
                  <c:v>0.730512</c:v>
                </c:pt>
                <c:pt idx="10">
                  <c:v>0.684</c:v>
                </c:pt>
                <c:pt idx="11">
                  <c:v>0.9984</c:v>
                </c:pt>
                <c:pt idx="12">
                  <c:v>1.3128</c:v>
                </c:pt>
                <c:pt idx="13">
                  <c:v>1.627199999999999</c:v>
                </c:pt>
                <c:pt idx="14">
                  <c:v>1.941599999999999</c:v>
                </c:pt>
                <c:pt idx="15">
                  <c:v>2.255999999999999</c:v>
                </c:pt>
                <c:pt idx="16">
                  <c:v>2.56</c:v>
                </c:pt>
                <c:pt idx="17">
                  <c:v>2.864</c:v>
                </c:pt>
                <c:pt idx="18">
                  <c:v>3.168</c:v>
                </c:pt>
                <c:pt idx="19">
                  <c:v>3.472</c:v>
                </c:pt>
                <c:pt idx="20">
                  <c:v>3.751000000000002</c:v>
                </c:pt>
                <c:pt idx="21">
                  <c:v>4.211999999999997</c:v>
                </c:pt>
                <c:pt idx="22">
                  <c:v>4.255</c:v>
                </c:pt>
                <c:pt idx="23">
                  <c:v>2.485999999999999</c:v>
                </c:pt>
                <c:pt idx="24">
                  <c:v>2.09</c:v>
                </c:pt>
                <c:pt idx="25">
                  <c:v>2.14</c:v>
                </c:pt>
                <c:pt idx="26">
                  <c:v>1.455999999999999</c:v>
                </c:pt>
                <c:pt idx="27">
                  <c:v>4.333</c:v>
                </c:pt>
                <c:pt idx="28">
                  <c:v>4.932426877470355</c:v>
                </c:pt>
                <c:pt idx="29">
                  <c:v>1.122000000000001</c:v>
                </c:pt>
                <c:pt idx="3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ser>
          <c:idx val="2"/>
          <c:order val="2"/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0.565</c:v>
                </c:pt>
                <c:pt idx="24">
                  <c:v>0.88</c:v>
                </c:pt>
                <c:pt idx="25">
                  <c:v>1.07</c:v>
                </c:pt>
                <c:pt idx="26">
                  <c:v>5.2</c:v>
                </c:pt>
                <c:pt idx="27">
                  <c:v>4.995</c:v>
                </c:pt>
                <c:pt idx="28">
                  <c:v>5.68600790513834</c:v>
                </c:pt>
                <c:pt idx="29">
                  <c:v>6.63</c:v>
                </c:pt>
                <c:pt idx="30">
                  <c:v>9.1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ser>
          <c:idx val="3"/>
          <c:order val="3"/>
          <c:spPr>
            <a:solidFill>
              <a:srgbClr val="90713A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16.611</c:v>
                </c:pt>
                <c:pt idx="24">
                  <c:v>21.3384875</c:v>
                </c:pt>
                <c:pt idx="25">
                  <c:v>21.079</c:v>
                </c:pt>
                <c:pt idx="26">
                  <c:v>23.296</c:v>
                </c:pt>
                <c:pt idx="27">
                  <c:v>22.427</c:v>
                </c:pt>
                <c:pt idx="28">
                  <c:v>25.52954940711462</c:v>
                </c:pt>
                <c:pt idx="29">
                  <c:v>22.032</c:v>
                </c:pt>
                <c:pt idx="30">
                  <c:v>22.8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236672"/>
        <c:axId val="1735231552"/>
      </c:areaChart>
      <c:catAx>
        <c:axId val="173523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17352315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735231552"/>
        <c:scaling>
          <c:orientation val="minMax"/>
        </c:scaling>
        <c:delete val="0"/>
        <c:axPos val="l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sz="1000"/>
                  <a:t>Credits</a:t>
                </a:r>
                <a:r>
                  <a:rPr lang="en-US" sz="1000" baseline="0"/>
                  <a:t> (in b</a:t>
                </a:r>
                <a:r>
                  <a:rPr lang="en-US" sz="1000"/>
                  <a:t>illions of 2006 dollars)$</a:t>
                </a:r>
              </a:p>
            </c:rich>
          </c:tx>
          <c:layout>
            <c:manualLayout>
              <c:xMode val="edge"/>
              <c:yMode val="edge"/>
              <c:x val="0.1353901856018"/>
              <c:y val="0.1654854790878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735236672"/>
        <c:crosses val="autoZero"/>
        <c:crossBetween val="midCat"/>
        <c:majorUnit val="20.0"/>
        <c:minorUnit val="10.0"/>
      </c:valAx>
      <c:spPr>
        <a:solidFill>
          <a:srgbClr val="FFFFFF"/>
        </a:solidFill>
        <a:ln w="12700">
          <a:solidFill>
            <a:schemeClr val="bg2">
              <a:lumMod val="75000"/>
            </a:schemeClr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4602689825972"/>
          <c:y val="0.181111467062335"/>
          <c:w val="0.704709194495963"/>
          <c:h val="0.639476133470468"/>
        </c:manualLayout>
      </c:layout>
      <c:areaChart>
        <c:grouping val="stacked"/>
        <c:varyColors val="0"/>
        <c:ser>
          <c:idx val="1"/>
          <c:order val="0"/>
          <c:tx>
            <c:strRef>
              <c:f>Area!$B$4</c:f>
              <c:strCache>
                <c:ptCount val="1"/>
                <c:pt idx="0">
                  <c:v>Refundable Element of EITC</c:v>
                </c:pt>
              </c:strCache>
            </c:strRef>
          </c:tx>
          <c:spPr>
            <a:solidFill>
              <a:srgbClr val="0095D4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Area!$B$5:$B$36</c:f>
              <c:numCache>
                <c:formatCode>0.0</c:formatCode>
                <c:ptCount val="32"/>
                <c:pt idx="0">
                  <c:v>3.372490706319703</c:v>
                </c:pt>
                <c:pt idx="1">
                  <c:v>3.153321616871705</c:v>
                </c:pt>
                <c:pt idx="2">
                  <c:v>2.927524752475247</c:v>
                </c:pt>
                <c:pt idx="3">
                  <c:v>2.476711656441717</c:v>
                </c:pt>
                <c:pt idx="4">
                  <c:v>3.873719008264463</c:v>
                </c:pt>
                <c:pt idx="5">
                  <c:v>3.351844660194174</c:v>
                </c:pt>
                <c:pt idx="6">
                  <c:v>2.834376237623762</c:v>
                </c:pt>
                <c:pt idx="7">
                  <c:v>2.552903626943005</c:v>
                </c:pt>
                <c:pt idx="8">
                  <c:v>2.609060240963855</c:v>
                </c:pt>
                <c:pt idx="9">
                  <c:v>2.254660250240616</c:v>
                </c:pt>
                <c:pt idx="10">
                  <c:v>2.80853531598513</c:v>
                </c:pt>
                <c:pt idx="11">
                  <c:v>2.720496350364964</c:v>
                </c:pt>
                <c:pt idx="12">
                  <c:v>5.199718309859156</c:v>
                </c:pt>
                <c:pt idx="13">
                  <c:v>7.254532544378698</c:v>
                </c:pt>
                <c:pt idx="14">
                  <c:v>7.53723870967742</c:v>
                </c:pt>
                <c:pt idx="15">
                  <c:v>8.122613618974751</c:v>
                </c:pt>
                <c:pt idx="16">
                  <c:v>12.112281938326</c:v>
                </c:pt>
                <c:pt idx="17">
                  <c:v>14.31029508196721</c:v>
                </c:pt>
                <c:pt idx="18">
                  <c:v>16.78093287197232</c:v>
                </c:pt>
                <c:pt idx="19">
                  <c:v>22.57865587044535</c:v>
                </c:pt>
                <c:pt idx="20">
                  <c:v>27.55332283464567</c:v>
                </c:pt>
                <c:pt idx="21">
                  <c:v>29.75430975143403</c:v>
                </c:pt>
                <c:pt idx="22">
                  <c:v>30.6432</c:v>
                </c:pt>
                <c:pt idx="23">
                  <c:v>33.61030674846626</c:v>
                </c:pt>
                <c:pt idx="24">
                  <c:v>33.40315966386554</c:v>
                </c:pt>
                <c:pt idx="25">
                  <c:v>32.54985365853658</c:v>
                </c:pt>
                <c:pt idx="26">
                  <c:v>33.06080632411067</c:v>
                </c:pt>
                <c:pt idx="27">
                  <c:v>37.80644357976654</c:v>
                </c:pt>
                <c:pt idx="28">
                  <c:v>37.26532173913043</c:v>
                </c:pt>
                <c:pt idx="29">
                  <c:v>37.67326627845421</c:v>
                </c:pt>
                <c:pt idx="30">
                  <c:v>38.67354838709677</c:v>
                </c:pt>
                <c:pt idx="31">
                  <c:v>39.072222</c:v>
                </c:pt>
              </c:numCache>
            </c:numRef>
          </c:val>
        </c:ser>
        <c:ser>
          <c:idx val="2"/>
          <c:order val="1"/>
          <c:tx>
            <c:strRef>
              <c:f>Area!$C$4</c:f>
              <c:strCache>
                <c:ptCount val="1"/>
                <c:pt idx="0">
                  <c:v>Non-Refundable Element of EITC</c:v>
                </c:pt>
              </c:strCache>
            </c:strRef>
          </c:tx>
          <c:spPr>
            <a:solidFill>
              <a:srgbClr val="A1D4EE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Area!$C$5:$C$36</c:f>
              <c:numCache>
                <c:formatCode>0.0</c:formatCode>
                <c:ptCount val="32"/>
                <c:pt idx="0">
                  <c:v>1.311524163568773</c:v>
                </c:pt>
                <c:pt idx="1">
                  <c:v>1.43493848857645</c:v>
                </c:pt>
                <c:pt idx="2">
                  <c:v>0.821702970297029</c:v>
                </c:pt>
                <c:pt idx="3">
                  <c:v>0.763730061349693</c:v>
                </c:pt>
                <c:pt idx="4">
                  <c:v>1.824396694214876</c:v>
                </c:pt>
                <c:pt idx="5">
                  <c:v>1.507106796116505</c:v>
                </c:pt>
                <c:pt idx="6">
                  <c:v>1.40609900990099</c:v>
                </c:pt>
                <c:pt idx="7">
                  <c:v>1.155282901554404</c:v>
                </c:pt>
                <c:pt idx="8">
                  <c:v>1.024192771084337</c:v>
                </c:pt>
                <c:pt idx="9">
                  <c:v>0.923595765158807</c:v>
                </c:pt>
                <c:pt idx="10">
                  <c:v>1.103553903345725</c:v>
                </c:pt>
                <c:pt idx="11">
                  <c:v>0.974890510948905</c:v>
                </c:pt>
                <c:pt idx="12">
                  <c:v>0.818112676056338</c:v>
                </c:pt>
                <c:pt idx="13">
                  <c:v>2.79308875739645</c:v>
                </c:pt>
                <c:pt idx="14">
                  <c:v>3.184954838709677</c:v>
                </c:pt>
                <c:pt idx="15">
                  <c:v>3.510647283856159</c:v>
                </c:pt>
                <c:pt idx="16">
                  <c:v>4.325074889867842</c:v>
                </c:pt>
                <c:pt idx="17">
                  <c:v>4.40991019244476</c:v>
                </c:pt>
                <c:pt idx="18">
                  <c:v>4.895601384083044</c:v>
                </c:pt>
                <c:pt idx="19">
                  <c:v>6.13097975708502</c:v>
                </c:pt>
                <c:pt idx="20">
                  <c:v>6.782173228346455</c:v>
                </c:pt>
                <c:pt idx="21">
                  <c:v>7.282783938814531</c:v>
                </c:pt>
                <c:pt idx="22">
                  <c:v>7.527656074766355</c:v>
                </c:pt>
                <c:pt idx="23">
                  <c:v>6.388122699386503</c:v>
                </c:pt>
                <c:pt idx="24">
                  <c:v>5.199731092436975</c:v>
                </c:pt>
                <c:pt idx="25">
                  <c:v>5.26009756097561</c:v>
                </c:pt>
                <c:pt idx="26">
                  <c:v>4.932426877470356</c:v>
                </c:pt>
                <c:pt idx="27">
                  <c:v>5.000217898832684</c:v>
                </c:pt>
                <c:pt idx="28">
                  <c:v>5.089304347826087</c:v>
                </c:pt>
                <c:pt idx="29">
                  <c:v>5.041600847008999</c:v>
                </c:pt>
                <c:pt idx="30">
                  <c:v>5.104516129032257</c:v>
                </c:pt>
                <c:pt idx="31">
                  <c:v>5.315343999999997</c:v>
                </c:pt>
              </c:numCache>
            </c:numRef>
          </c:val>
        </c:ser>
        <c:ser>
          <c:idx val="3"/>
          <c:order val="2"/>
          <c:tx>
            <c:strRef>
              <c:f>Area!$D$4</c:f>
              <c:strCache>
                <c:ptCount val="1"/>
                <c:pt idx="0">
                  <c:v>Refundable Element of CTC</c:v>
                </c:pt>
              </c:strCache>
            </c:strRef>
          </c:tx>
          <c:spPr>
            <a:solidFill>
              <a:srgbClr val="AEB1B3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Area!$D$5:$D$36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">
                  <c:v>0.983077109243698</c:v>
                </c:pt>
                <c:pt idx="25" formatCode="0.0">
                  <c:v>1.144555317073171</c:v>
                </c:pt>
                <c:pt idx="26" formatCode="0.0">
                  <c:v>5.685867889328064</c:v>
                </c:pt>
                <c:pt idx="27" formatCode="0.0">
                  <c:v>7.18963760311284</c:v>
                </c:pt>
                <c:pt idx="28" formatCode="0.0">
                  <c:v>9.984367095652175</c:v>
                </c:pt>
                <c:pt idx="29" formatCode="0.0">
                  <c:v>15.42151313075701</c:v>
                </c:pt>
                <c:pt idx="30" formatCode="0.0">
                  <c:v>15.99500387096774</c:v>
                </c:pt>
                <c:pt idx="31" formatCode="0.0">
                  <c:v>16.248889</c:v>
                </c:pt>
              </c:numCache>
            </c:numRef>
          </c:val>
        </c:ser>
        <c:ser>
          <c:idx val="4"/>
          <c:order val="3"/>
          <c:tx>
            <c:strRef>
              <c:f>Area!$E$4</c:f>
              <c:strCache>
                <c:ptCount val="1"/>
                <c:pt idx="0">
                  <c:v>Non-Refundable Element of CTC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Area!$E$5:$E$36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 formatCode="0.0">
                  <c:v>18.72958986993865</c:v>
                </c:pt>
                <c:pt idx="24" formatCode="0.0">
                  <c:v>23.47396638655462</c:v>
                </c:pt>
                <c:pt idx="25" formatCode="0.0">
                  <c:v>23.05095687804878</c:v>
                </c:pt>
                <c:pt idx="26" formatCode="0.0">
                  <c:v>25.52981008695652</c:v>
                </c:pt>
                <c:pt idx="27" formatCode="0.0">
                  <c:v>24.1161013540856</c:v>
                </c:pt>
                <c:pt idx="28" formatCode="0.0">
                  <c:v>24.96774913043478</c:v>
                </c:pt>
                <c:pt idx="29" formatCode="0.0">
                  <c:v>34.47205785071466</c:v>
                </c:pt>
                <c:pt idx="30" formatCode="0.0">
                  <c:v>33.08141419354838</c:v>
                </c:pt>
                <c:pt idx="31" formatCode="0.0">
                  <c:v>31.741551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153696"/>
        <c:axId val="1302309120"/>
      </c:areaChart>
      <c:catAx>
        <c:axId val="130215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30230912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02309120"/>
        <c:scaling>
          <c:orientation val="minMax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302153696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602689825972"/>
          <c:y val="0.260340592191601"/>
          <c:w val="0.902170407471985"/>
          <c:h val="0.594508284120735"/>
        </c:manualLayout>
      </c:layout>
      <c:areaChart>
        <c:grouping val="stacked"/>
        <c:varyColors val="0"/>
        <c:ser>
          <c:idx val="0"/>
          <c:order val="0"/>
          <c:tx>
            <c:strRef>
              <c:f>'Area and Line'!$B$11</c:f>
              <c:strCache>
                <c:ptCount val="1"/>
                <c:pt idx="0">
                  <c:v>Social Security</c:v>
                </c:pt>
              </c:strCache>
            </c:strRef>
          </c:tx>
          <c:spPr>
            <a:solidFill>
              <a:srgbClr val="1796D3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Line'!$B$12:$B$80</c:f>
              <c:numCache>
                <c:formatCode>0.0</c:formatCode>
                <c:ptCount val="69"/>
                <c:pt idx="0">
                  <c:v>2.5</c:v>
                </c:pt>
                <c:pt idx="1">
                  <c:v>2.6</c:v>
                </c:pt>
                <c:pt idx="2">
                  <c:v>2.5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2.8</c:v>
                </c:pt>
                <c:pt idx="7">
                  <c:v>2.8</c:v>
                </c:pt>
                <c:pt idx="8">
                  <c:v>3.1</c:v>
                </c:pt>
                <c:pt idx="9">
                  <c:v>3.4</c:v>
                </c:pt>
                <c:pt idx="10">
                  <c:v>3.4</c:v>
                </c:pt>
                <c:pt idx="11">
                  <c:v>3.8</c:v>
                </c:pt>
                <c:pt idx="12">
                  <c:v>4.0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4.1</c:v>
                </c:pt>
                <c:pt idx="17">
                  <c:v>4.1</c:v>
                </c:pt>
                <c:pt idx="18">
                  <c:v>4.4</c:v>
                </c:pt>
                <c:pt idx="19">
                  <c:v>4.6</c:v>
                </c:pt>
                <c:pt idx="20">
                  <c:v>4.9</c:v>
                </c:pt>
                <c:pt idx="21">
                  <c:v>4.8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4.4</c:v>
                </c:pt>
                <c:pt idx="26">
                  <c:v>4.3</c:v>
                </c:pt>
                <c:pt idx="27">
                  <c:v>4.3</c:v>
                </c:pt>
                <c:pt idx="28">
                  <c:v>4.3</c:v>
                </c:pt>
                <c:pt idx="29">
                  <c:v>4.5</c:v>
                </c:pt>
                <c:pt idx="30">
                  <c:v>4.6</c:v>
                </c:pt>
                <c:pt idx="31">
                  <c:v>4.6</c:v>
                </c:pt>
                <c:pt idx="32">
                  <c:v>4.5</c:v>
                </c:pt>
                <c:pt idx="33">
                  <c:v>4.6</c:v>
                </c:pt>
                <c:pt idx="34">
                  <c:v>4.5</c:v>
                </c:pt>
                <c:pt idx="35">
                  <c:v>4.4</c:v>
                </c:pt>
                <c:pt idx="36">
                  <c:v>4.3</c:v>
                </c:pt>
                <c:pt idx="37">
                  <c:v>4.2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4.3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4.3</c:v>
                </c:pt>
                <c:pt idx="46">
                  <c:v>4.3</c:v>
                </c:pt>
                <c:pt idx="47">
                  <c:v>4.2</c:v>
                </c:pt>
                <c:pt idx="48">
                  <c:v>4.3</c:v>
                </c:pt>
                <c:pt idx="49">
                  <c:v>4.3</c:v>
                </c:pt>
                <c:pt idx="50">
                  <c:v>4.4</c:v>
                </c:pt>
                <c:pt idx="51">
                  <c:v>4.5</c:v>
                </c:pt>
                <c:pt idx="52">
                  <c:v>4.5</c:v>
                </c:pt>
                <c:pt idx="53">
                  <c:v>4.6</c:v>
                </c:pt>
                <c:pt idx="54">
                  <c:v>4.7</c:v>
                </c:pt>
                <c:pt idx="55">
                  <c:v>4.8</c:v>
                </c:pt>
                <c:pt idx="56">
                  <c:v>4.9</c:v>
                </c:pt>
                <c:pt idx="57">
                  <c:v>5.0</c:v>
                </c:pt>
                <c:pt idx="58">
                  <c:v>5.1</c:v>
                </c:pt>
                <c:pt idx="59">
                  <c:v>5.2</c:v>
                </c:pt>
                <c:pt idx="60">
                  <c:v>5.4</c:v>
                </c:pt>
                <c:pt idx="61">
                  <c:v>5.5</c:v>
                </c:pt>
                <c:pt idx="62">
                  <c:v>5.6</c:v>
                </c:pt>
                <c:pt idx="63">
                  <c:v>5.7</c:v>
                </c:pt>
                <c:pt idx="64">
                  <c:v>5.8</c:v>
                </c:pt>
                <c:pt idx="65">
                  <c:v>5.9</c:v>
                </c:pt>
                <c:pt idx="66">
                  <c:v>6.0</c:v>
                </c:pt>
                <c:pt idx="67">
                  <c:v>6.0</c:v>
                </c:pt>
                <c:pt idx="68">
                  <c:v>6.1</c:v>
                </c:pt>
              </c:numCache>
            </c:numRef>
          </c:val>
        </c:ser>
        <c:ser>
          <c:idx val="1"/>
          <c:order val="1"/>
          <c:tx>
            <c:strRef>
              <c:f>'Area and Line'!$C$11</c:f>
              <c:strCache>
                <c:ptCount val="1"/>
                <c:pt idx="0">
                  <c:v>Medicare/Medicaid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Line'!$C$12:$C$80</c:f>
              <c:numCache>
                <c:formatCode>0.0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0.3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0.9</c:v>
                </c:pt>
                <c:pt idx="10">
                  <c:v>1.0</c:v>
                </c:pt>
                <c:pt idx="11">
                  <c:v>1.0</c:v>
                </c:pt>
                <c:pt idx="12">
                  <c:v>1.1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2.1</c:v>
                </c:pt>
                <c:pt idx="24">
                  <c:v>2.1</c:v>
                </c:pt>
                <c:pt idx="25">
                  <c:v>2.2</c:v>
                </c:pt>
                <c:pt idx="26">
                  <c:v>2.2</c:v>
                </c:pt>
                <c:pt idx="27">
                  <c:v>2.2</c:v>
                </c:pt>
                <c:pt idx="28">
                  <c:v>2.4</c:v>
                </c:pt>
                <c:pt idx="29">
                  <c:v>2.7</c:v>
                </c:pt>
                <c:pt idx="30">
                  <c:v>3.0</c:v>
                </c:pt>
                <c:pt idx="31">
                  <c:v>3.1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3.5</c:v>
                </c:pt>
                <c:pt idx="36">
                  <c:v>3.4</c:v>
                </c:pt>
                <c:pt idx="37">
                  <c:v>3.3</c:v>
                </c:pt>
                <c:pt idx="38">
                  <c:v>3.3</c:v>
                </c:pt>
                <c:pt idx="39">
                  <c:v>3.4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3.8</c:v>
                </c:pt>
                <c:pt idx="44">
                  <c:v>4.0</c:v>
                </c:pt>
                <c:pt idx="45">
                  <c:v>4.1</c:v>
                </c:pt>
                <c:pt idx="46">
                  <c:v>4.2</c:v>
                </c:pt>
                <c:pt idx="47">
                  <c:v>4.3</c:v>
                </c:pt>
                <c:pt idx="48">
                  <c:v>4.5</c:v>
                </c:pt>
                <c:pt idx="49">
                  <c:v>4.6</c:v>
                </c:pt>
                <c:pt idx="50">
                  <c:v>4.7</c:v>
                </c:pt>
                <c:pt idx="51">
                  <c:v>4.9</c:v>
                </c:pt>
                <c:pt idx="52">
                  <c:v>5.0</c:v>
                </c:pt>
                <c:pt idx="53">
                  <c:v>5.2</c:v>
                </c:pt>
                <c:pt idx="54">
                  <c:v>5.4</c:v>
                </c:pt>
                <c:pt idx="55">
                  <c:v>5.6</c:v>
                </c:pt>
                <c:pt idx="56">
                  <c:v>5.7</c:v>
                </c:pt>
                <c:pt idx="57">
                  <c:v>5.9</c:v>
                </c:pt>
                <c:pt idx="58">
                  <c:v>6.1</c:v>
                </c:pt>
                <c:pt idx="59">
                  <c:v>6.3</c:v>
                </c:pt>
                <c:pt idx="60">
                  <c:v>6.5</c:v>
                </c:pt>
                <c:pt idx="61">
                  <c:v>6.7</c:v>
                </c:pt>
                <c:pt idx="62">
                  <c:v>6.9</c:v>
                </c:pt>
                <c:pt idx="63">
                  <c:v>7.2</c:v>
                </c:pt>
                <c:pt idx="64">
                  <c:v>7.4</c:v>
                </c:pt>
                <c:pt idx="65">
                  <c:v>7.6</c:v>
                </c:pt>
                <c:pt idx="66">
                  <c:v>7.9</c:v>
                </c:pt>
                <c:pt idx="67">
                  <c:v>8.1</c:v>
                </c:pt>
                <c:pt idx="68">
                  <c:v>8.3</c:v>
                </c:pt>
              </c:numCache>
            </c:numRef>
          </c:val>
        </c:ser>
        <c:ser>
          <c:idx val="2"/>
          <c:order val="2"/>
          <c:tx>
            <c:strRef>
              <c:f>'Area and Line'!$D$11</c:f>
              <c:strCache>
                <c:ptCount val="1"/>
                <c:pt idx="0">
                  <c:v>Other Spending</c:v>
                </c:pt>
              </c:strCache>
            </c:strRef>
          </c:tx>
          <c:spPr>
            <a:solidFill>
              <a:srgbClr val="D3D3D3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Line'!$D$12:$D$80</c:f>
              <c:numCache>
                <c:formatCode>0.0</c:formatCode>
                <c:ptCount val="69"/>
                <c:pt idx="0">
                  <c:v>14.8</c:v>
                </c:pt>
                <c:pt idx="1">
                  <c:v>14.7</c:v>
                </c:pt>
                <c:pt idx="2">
                  <c:v>14.0</c:v>
                </c:pt>
                <c:pt idx="3">
                  <c:v>13.7</c:v>
                </c:pt>
                <c:pt idx="4">
                  <c:v>14.4</c:v>
                </c:pt>
                <c:pt idx="5">
                  <c:v>15.6</c:v>
                </c:pt>
                <c:pt idx="6">
                  <c:v>15.1</c:v>
                </c:pt>
                <c:pt idx="7">
                  <c:v>14.2</c:v>
                </c:pt>
                <c:pt idx="8">
                  <c:v>14.1</c:v>
                </c:pt>
                <c:pt idx="9">
                  <c:v>14.0</c:v>
                </c:pt>
                <c:pt idx="10">
                  <c:v>13.4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14.1</c:v>
                </c:pt>
                <c:pt idx="15">
                  <c:v>13.5</c:v>
                </c:pt>
                <c:pt idx="16">
                  <c:v>13.2</c:v>
                </c:pt>
                <c:pt idx="17">
                  <c:v>13.1</c:v>
                </c:pt>
                <c:pt idx="18">
                  <c:v>13.9</c:v>
                </c:pt>
                <c:pt idx="19">
                  <c:v>13.5</c:v>
                </c:pt>
                <c:pt idx="20">
                  <c:v>13.9</c:v>
                </c:pt>
                <c:pt idx="21">
                  <c:v>13.6</c:v>
                </c:pt>
                <c:pt idx="22">
                  <c:v>12.8</c:v>
                </c:pt>
                <c:pt idx="23">
                  <c:v>13.0</c:v>
                </c:pt>
                <c:pt idx="24">
                  <c:v>12.6</c:v>
                </c:pt>
                <c:pt idx="25">
                  <c:v>12.0</c:v>
                </c:pt>
                <c:pt idx="26">
                  <c:v>11.7</c:v>
                </c:pt>
                <c:pt idx="27">
                  <c:v>11.7</c:v>
                </c:pt>
                <c:pt idx="28">
                  <c:v>11.9</c:v>
                </c:pt>
                <c:pt idx="29">
                  <c:v>11.8</c:v>
                </c:pt>
                <c:pt idx="30">
                  <c:v>11.2</c:v>
                </c:pt>
                <c:pt idx="31">
                  <c:v>10.6</c:v>
                </c:pt>
                <c:pt idx="32">
                  <c:v>10.1</c:v>
                </c:pt>
                <c:pt idx="33">
                  <c:v>9.5</c:v>
                </c:pt>
                <c:pt idx="34">
                  <c:v>9.1</c:v>
                </c:pt>
                <c:pt idx="35">
                  <c:v>8.7</c:v>
                </c:pt>
                <c:pt idx="36">
                  <c:v>8.6</c:v>
                </c:pt>
                <c:pt idx="37">
                  <c:v>8.7</c:v>
                </c:pt>
                <c:pt idx="38">
                  <c:v>8.7</c:v>
                </c:pt>
                <c:pt idx="39">
                  <c:v>9.1</c:v>
                </c:pt>
                <c:pt idx="40">
                  <c:v>10.0</c:v>
                </c:pt>
                <c:pt idx="41">
                  <c:v>10.5</c:v>
                </c:pt>
                <c:pt idx="42">
                  <c:v>10.5</c:v>
                </c:pt>
                <c:pt idx="43">
                  <c:v>10.6</c:v>
                </c:pt>
                <c:pt idx="44">
                  <c:v>10.3</c:v>
                </c:pt>
                <c:pt idx="45">
                  <c:v>9.8</c:v>
                </c:pt>
                <c:pt idx="46">
                  <c:v>9.8</c:v>
                </c:pt>
                <c:pt idx="47">
                  <c:v>9.8</c:v>
                </c:pt>
                <c:pt idx="48">
                  <c:v>9.8</c:v>
                </c:pt>
                <c:pt idx="49">
                  <c:v>9.8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9.9</c:v>
                </c:pt>
                <c:pt idx="56">
                  <c:v>9.9</c:v>
                </c:pt>
                <c:pt idx="57">
                  <c:v>9.8</c:v>
                </c:pt>
                <c:pt idx="58">
                  <c:v>9.8</c:v>
                </c:pt>
                <c:pt idx="59">
                  <c:v>9.8</c:v>
                </c:pt>
                <c:pt idx="60">
                  <c:v>9.8</c:v>
                </c:pt>
                <c:pt idx="61">
                  <c:v>9.8</c:v>
                </c:pt>
                <c:pt idx="62">
                  <c:v>9.8</c:v>
                </c:pt>
                <c:pt idx="63">
                  <c:v>9.8</c:v>
                </c:pt>
                <c:pt idx="64">
                  <c:v>9.8</c:v>
                </c:pt>
                <c:pt idx="65">
                  <c:v>9.8</c:v>
                </c:pt>
                <c:pt idx="66">
                  <c:v>9.7</c:v>
                </c:pt>
                <c:pt idx="67">
                  <c:v>9.7</c:v>
                </c:pt>
                <c:pt idx="68">
                  <c:v>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063872"/>
        <c:axId val="1735061952"/>
      </c:areaChart>
      <c:lineChart>
        <c:grouping val="standard"/>
        <c:varyColors val="0"/>
        <c:ser>
          <c:idx val="4"/>
          <c:order val="3"/>
          <c:tx>
            <c:strRef>
              <c:f>'Area and Line'!$F$11</c:f>
              <c:strCache>
                <c:ptCount val="1"/>
                <c:pt idx="0">
                  <c:v>Revenues</c:v>
                </c:pt>
              </c:strCache>
            </c:strRef>
          </c:tx>
          <c:spPr>
            <a:ln w="38100" cap="rnd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'LR budget'!#REF!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cat>
          <c:val>
            <c:numRef>
              <c:f>'Area and Line'!$F$12:$F$80</c:f>
              <c:numCache>
                <c:formatCode>0.0</c:formatCode>
                <c:ptCount val="69"/>
                <c:pt idx="0">
                  <c:v>17.6</c:v>
                </c:pt>
                <c:pt idx="1">
                  <c:v>17.7</c:v>
                </c:pt>
                <c:pt idx="2">
                  <c:v>17.3</c:v>
                </c:pt>
                <c:pt idx="3">
                  <c:v>17.2</c:v>
                </c:pt>
                <c:pt idx="4">
                  <c:v>17.8</c:v>
                </c:pt>
                <c:pt idx="5">
                  <c:v>18.1</c:v>
                </c:pt>
                <c:pt idx="6">
                  <c:v>18.7</c:v>
                </c:pt>
                <c:pt idx="7">
                  <c:v>19.3</c:v>
                </c:pt>
                <c:pt idx="8">
                  <c:v>18.3</c:v>
                </c:pt>
                <c:pt idx="9">
                  <c:v>17.5</c:v>
                </c:pt>
                <c:pt idx="10">
                  <c:v>17.7</c:v>
                </c:pt>
                <c:pt idx="11">
                  <c:v>17.9</c:v>
                </c:pt>
                <c:pt idx="12">
                  <c:v>18.1</c:v>
                </c:pt>
                <c:pt idx="13">
                  <c:v>17.6</c:v>
                </c:pt>
                <c:pt idx="14">
                  <c:v>17.9</c:v>
                </c:pt>
                <c:pt idx="15">
                  <c:v>18.1</c:v>
                </c:pt>
                <c:pt idx="16">
                  <c:v>18.1</c:v>
                </c:pt>
                <c:pt idx="17">
                  <c:v>18.6</c:v>
                </c:pt>
                <c:pt idx="18">
                  <c:v>19.3</c:v>
                </c:pt>
                <c:pt idx="19">
                  <c:v>19.3</c:v>
                </c:pt>
                <c:pt idx="20">
                  <c:v>18.9</c:v>
                </c:pt>
                <c:pt idx="21">
                  <c:v>17.5</c:v>
                </c:pt>
                <c:pt idx="22">
                  <c:v>17.4</c:v>
                </c:pt>
                <c:pt idx="23">
                  <c:v>17.6</c:v>
                </c:pt>
                <c:pt idx="24">
                  <c:v>17.7</c:v>
                </c:pt>
                <c:pt idx="25">
                  <c:v>18.3</c:v>
                </c:pt>
                <c:pt idx="26">
                  <c:v>18.2</c:v>
                </c:pt>
                <c:pt idx="27">
                  <c:v>18.3</c:v>
                </c:pt>
                <c:pt idx="28">
                  <c:v>17.9</c:v>
                </c:pt>
                <c:pt idx="29">
                  <c:v>17.8</c:v>
                </c:pt>
                <c:pt idx="30">
                  <c:v>17.5</c:v>
                </c:pt>
                <c:pt idx="31">
                  <c:v>17.7</c:v>
                </c:pt>
                <c:pt idx="32">
                  <c:v>18.1</c:v>
                </c:pt>
                <c:pt idx="33">
                  <c:v>18.6</c:v>
                </c:pt>
                <c:pt idx="34">
                  <c:v>19.0</c:v>
                </c:pt>
                <c:pt idx="35">
                  <c:v>19.5</c:v>
                </c:pt>
                <c:pt idx="36">
                  <c:v>20.0</c:v>
                </c:pt>
                <c:pt idx="37">
                  <c:v>20.3</c:v>
                </c:pt>
                <c:pt idx="38">
                  <c:v>20.6</c:v>
                </c:pt>
                <c:pt idx="39">
                  <c:v>19.3</c:v>
                </c:pt>
                <c:pt idx="40">
                  <c:v>17.5</c:v>
                </c:pt>
                <c:pt idx="41">
                  <c:v>16.5</c:v>
                </c:pt>
                <c:pt idx="42">
                  <c:v>16.6</c:v>
                </c:pt>
                <c:pt idx="43">
                  <c:v>17.8</c:v>
                </c:pt>
                <c:pt idx="44">
                  <c:v>18.4</c:v>
                </c:pt>
                <c:pt idx="45">
                  <c:v>18.9</c:v>
                </c:pt>
                <c:pt idx="46">
                  <c:v>18.9</c:v>
                </c:pt>
                <c:pt idx="47">
                  <c:v>18.6</c:v>
                </c:pt>
                <c:pt idx="48">
                  <c:v>18.4</c:v>
                </c:pt>
                <c:pt idx="49">
                  <c:v>18.5</c:v>
                </c:pt>
                <c:pt idx="50">
                  <c:v>18.4</c:v>
                </c:pt>
                <c:pt idx="51">
                  <c:v>18.3</c:v>
                </c:pt>
                <c:pt idx="52">
                  <c:v>18.3</c:v>
                </c:pt>
                <c:pt idx="53">
                  <c:v>18.4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18.6</c:v>
                </c:pt>
                <c:pt idx="58">
                  <c:v>18.6</c:v>
                </c:pt>
                <c:pt idx="59">
                  <c:v>18.6</c:v>
                </c:pt>
                <c:pt idx="60">
                  <c:v>18.6</c:v>
                </c:pt>
                <c:pt idx="61">
                  <c:v>18.7</c:v>
                </c:pt>
                <c:pt idx="62">
                  <c:v>18.6</c:v>
                </c:pt>
                <c:pt idx="63">
                  <c:v>18.7</c:v>
                </c:pt>
                <c:pt idx="64">
                  <c:v>18.7</c:v>
                </c:pt>
                <c:pt idx="65">
                  <c:v>18.7</c:v>
                </c:pt>
                <c:pt idx="66">
                  <c:v>18.8</c:v>
                </c:pt>
                <c:pt idx="67">
                  <c:v>18.9</c:v>
                </c:pt>
                <c:pt idx="68">
                  <c:v>18.9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063872"/>
        <c:axId val="1735061952"/>
      </c:lineChart>
      <c:catAx>
        <c:axId val="173506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735061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3506195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735063872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62658875869943"/>
          <c:y val="0.189120670439891"/>
          <c:w val="0.931875036817405"/>
          <c:h val="0.683259452995675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shaded'!$D$2:$D$70</c:f>
              <c:numCache>
                <c:formatCode>0.0</c:formatCode>
                <c:ptCount val="69"/>
                <c:pt idx="0">
                  <c:v>8.7</c:v>
                </c:pt>
                <c:pt idx="1">
                  <c:v>8.6</c:v>
                </c:pt>
                <c:pt idx="2">
                  <c:v>8.3</c:v>
                </c:pt>
                <c:pt idx="3">
                  <c:v>8.3</c:v>
                </c:pt>
                <c:pt idx="4">
                  <c:v>8.7</c:v>
                </c:pt>
                <c:pt idx="5">
                  <c:v>9.3</c:v>
                </c:pt>
                <c:pt idx="6">
                  <c:v>10.0</c:v>
                </c:pt>
                <c:pt idx="7">
                  <c:v>10.5</c:v>
                </c:pt>
                <c:pt idx="8">
                  <c:v>10.1</c:v>
                </c:pt>
                <c:pt idx="9">
                  <c:v>9.8</c:v>
                </c:pt>
                <c:pt idx="10">
                  <c:v>9.0</c:v>
                </c:pt>
                <c:pt idx="11">
                  <c:v>8.9</c:v>
                </c:pt>
                <c:pt idx="12">
                  <c:v>9.9</c:v>
                </c:pt>
                <c:pt idx="13">
                  <c:v>9.700000000000001</c:v>
                </c:pt>
                <c:pt idx="14">
                  <c:v>9.2</c:v>
                </c:pt>
                <c:pt idx="15">
                  <c:v>8.4</c:v>
                </c:pt>
                <c:pt idx="16">
                  <c:v>8.7</c:v>
                </c:pt>
                <c:pt idx="17">
                  <c:v>9.4</c:v>
                </c:pt>
                <c:pt idx="18">
                  <c:v>9.0</c:v>
                </c:pt>
                <c:pt idx="19">
                  <c:v>8.6</c:v>
                </c:pt>
                <c:pt idx="20">
                  <c:v>9.3</c:v>
                </c:pt>
                <c:pt idx="21">
                  <c:v>8.9</c:v>
                </c:pt>
                <c:pt idx="22">
                  <c:v>8.9</c:v>
                </c:pt>
                <c:pt idx="23">
                  <c:v>9.8</c:v>
                </c:pt>
                <c:pt idx="24">
                  <c:v>9.5</c:v>
                </c:pt>
                <c:pt idx="25">
                  <c:v>9.4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9.700000000000001</c:v>
                </c:pt>
                <c:pt idx="30">
                  <c:v>9.6</c:v>
                </c:pt>
                <c:pt idx="31">
                  <c:v>10.2</c:v>
                </c:pt>
                <c:pt idx="32">
                  <c:v>10.6</c:v>
                </c:pt>
                <c:pt idx="33">
                  <c:v>10.5</c:v>
                </c:pt>
                <c:pt idx="34">
                  <c:v>10.5</c:v>
                </c:pt>
                <c:pt idx="35">
                  <c:v>10.5</c:v>
                </c:pt>
                <c:pt idx="36">
                  <c:v>9.700000000000001</c:v>
                </c:pt>
                <c:pt idx="37">
                  <c:v>8.3</c:v>
                </c:pt>
                <c:pt idx="38">
                  <c:v>8.3</c:v>
                </c:pt>
                <c:pt idx="39">
                  <c:v>8.6</c:v>
                </c:pt>
                <c:pt idx="40">
                  <c:v>8.1</c:v>
                </c:pt>
                <c:pt idx="41">
                  <c:v>7.6</c:v>
                </c:pt>
                <c:pt idx="42">
                  <c:v>8.1</c:v>
                </c:pt>
                <c:pt idx="43">
                  <c:v>7.9</c:v>
                </c:pt>
                <c:pt idx="44">
                  <c:v>8.1</c:v>
                </c:pt>
                <c:pt idx="45">
                  <c:v>7.199999999999999</c:v>
                </c:pt>
                <c:pt idx="46">
                  <c:v>7.3</c:v>
                </c:pt>
                <c:pt idx="47">
                  <c:v>7.7</c:v>
                </c:pt>
                <c:pt idx="48">
                  <c:v>7.199999999999999</c:v>
                </c:pt>
                <c:pt idx="49">
                  <c:v>7.3</c:v>
                </c:pt>
                <c:pt idx="50">
                  <c:v>6.4</c:v>
                </c:pt>
                <c:pt idx="51">
                  <c:v>6.4</c:v>
                </c:pt>
                <c:pt idx="52">
                  <c:v>6.7</c:v>
                </c:pt>
                <c:pt idx="53">
                  <c:v>6.4</c:v>
                </c:pt>
                <c:pt idx="54">
                  <c:v>6.4</c:v>
                </c:pt>
                <c:pt idx="55">
                  <c:v>6.6</c:v>
                </c:pt>
                <c:pt idx="56">
                  <c:v>6.800000000000001</c:v>
                </c:pt>
                <c:pt idx="57">
                  <c:v>6.3</c:v>
                </c:pt>
                <c:pt idx="58">
                  <c:v>6.2</c:v>
                </c:pt>
                <c:pt idx="59">
                  <c:v>6.2</c:v>
                </c:pt>
                <c:pt idx="60">
                  <c:v>5.4</c:v>
                </c:pt>
                <c:pt idx="61">
                  <c:v>4.7</c:v>
                </c:pt>
                <c:pt idx="62">
                  <c:v>4.399999999999999</c:v>
                </c:pt>
                <c:pt idx="63">
                  <c:v>4.7</c:v>
                </c:pt>
                <c:pt idx="64">
                  <c:v>5.4</c:v>
                </c:pt>
                <c:pt idx="65">
                  <c:v>5.1</c:v>
                </c:pt>
                <c:pt idx="66">
                  <c:v>5.3</c:v>
                </c:pt>
                <c:pt idx="67">
                  <c:v>5.6</c:v>
                </c:pt>
                <c:pt idx="68">
                  <c:v>5.5</c:v>
                </c:pt>
              </c:numCache>
            </c:numRef>
          </c:val>
        </c:ser>
        <c:ser>
          <c:idx val="1"/>
          <c:order val="1"/>
          <c:spPr>
            <a:solidFill>
              <a:srgbClr val="0096D2"/>
            </a:solidFill>
            <a:ln>
              <a:solidFill>
                <a:srgbClr val="0095D4">
                  <a:alpha val="50000"/>
                </a:srgbClr>
              </a:solidFill>
            </a:ln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shaded'!$E$2:$E$70</c:f>
              <c:numCache>
                <c:formatCode>0.0</c:formatCode>
                <c:ptCount val="69"/>
                <c:pt idx="0">
                  <c:v>1.9</c:v>
                </c:pt>
                <c:pt idx="1">
                  <c:v>1.9</c:v>
                </c:pt>
                <c:pt idx="2">
                  <c:v>1.999999999999999</c:v>
                </c:pt>
                <c:pt idx="3">
                  <c:v>2.099999999999999</c:v>
                </c:pt>
                <c:pt idx="4">
                  <c:v>2.500000000000001</c:v>
                </c:pt>
                <c:pt idx="5">
                  <c:v>3.1</c:v>
                </c:pt>
                <c:pt idx="6">
                  <c:v>4.299999999999998</c:v>
                </c:pt>
                <c:pt idx="7">
                  <c:v>5.100000000000001</c:v>
                </c:pt>
                <c:pt idx="8">
                  <c:v>3.700000000000001</c:v>
                </c:pt>
                <c:pt idx="9">
                  <c:v>3.5</c:v>
                </c:pt>
                <c:pt idx="10">
                  <c:v>3.1</c:v>
                </c:pt>
                <c:pt idx="11">
                  <c:v>3.2</c:v>
                </c:pt>
                <c:pt idx="12">
                  <c:v>3.2</c:v>
                </c:pt>
                <c:pt idx="13">
                  <c:v>3.1</c:v>
                </c:pt>
                <c:pt idx="14">
                  <c:v>3.2</c:v>
                </c:pt>
                <c:pt idx="15">
                  <c:v>2.5</c:v>
                </c:pt>
                <c:pt idx="16">
                  <c:v>2.900000000000001</c:v>
                </c:pt>
                <c:pt idx="17">
                  <c:v>3.4</c:v>
                </c:pt>
                <c:pt idx="18">
                  <c:v>3.2</c:v>
                </c:pt>
                <c:pt idx="19">
                  <c:v>2.900000000000001</c:v>
                </c:pt>
                <c:pt idx="20">
                  <c:v>3.5</c:v>
                </c:pt>
                <c:pt idx="21">
                  <c:v>3.5</c:v>
                </c:pt>
                <c:pt idx="22">
                  <c:v>4.100000000000001</c:v>
                </c:pt>
                <c:pt idx="23">
                  <c:v>5.199999999999999</c:v>
                </c:pt>
                <c:pt idx="24">
                  <c:v>5.199999999999999</c:v>
                </c:pt>
                <c:pt idx="25">
                  <c:v>5.5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6.1</c:v>
                </c:pt>
                <c:pt idx="30">
                  <c:v>5.8</c:v>
                </c:pt>
                <c:pt idx="31">
                  <c:v>6.200000000000001</c:v>
                </c:pt>
                <c:pt idx="32">
                  <c:v>6.200000000000001</c:v>
                </c:pt>
                <c:pt idx="33">
                  <c:v>6.000000000000001</c:v>
                </c:pt>
                <c:pt idx="34">
                  <c:v>5.900000000000001</c:v>
                </c:pt>
                <c:pt idx="35">
                  <c:v>5.500000000000001</c:v>
                </c:pt>
                <c:pt idx="36">
                  <c:v>4.300000000000001</c:v>
                </c:pt>
                <c:pt idx="37">
                  <c:v>2.299999999999999</c:v>
                </c:pt>
                <c:pt idx="38">
                  <c:v>1.8</c:v>
                </c:pt>
                <c:pt idx="39">
                  <c:v>1.300000000000001</c:v>
                </c:pt>
                <c:pt idx="40">
                  <c:v>1.1</c:v>
                </c:pt>
                <c:pt idx="41">
                  <c:v>0.700000000000001</c:v>
                </c:pt>
                <c:pt idx="42">
                  <c:v>0.599999999999999</c:v>
                </c:pt>
                <c:pt idx="43">
                  <c:v>0.5</c:v>
                </c:pt>
                <c:pt idx="44">
                  <c:v>0.3</c:v>
                </c:pt>
                <c:pt idx="45">
                  <c:v>0.2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0.2</c:v>
                </c:pt>
                <c:pt idx="50">
                  <c:v>0.3</c:v>
                </c:pt>
                <c:pt idx="51">
                  <c:v>0.2</c:v>
                </c:pt>
                <c:pt idx="52">
                  <c:v>0.1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0.0</c:v>
                </c:pt>
                <c:pt idx="65">
                  <c:v>0.1</c:v>
                </c:pt>
                <c:pt idx="66">
                  <c:v>0.1</c:v>
                </c:pt>
                <c:pt idx="67">
                  <c:v>0.0</c:v>
                </c:pt>
                <c:pt idx="68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022928"/>
        <c:axId val="1735027632"/>
      </c:areaChart>
      <c:barChart>
        <c:barDir val="col"/>
        <c:grouping val="clustered"/>
        <c:varyColors val="0"/>
        <c:ser>
          <c:idx val="2"/>
          <c:order val="2"/>
          <c:spPr>
            <a:solidFill>
              <a:schemeClr val="accent4">
                <a:alpha val="15000"/>
              </a:schemeClr>
            </a:solidFill>
            <a:ln w="25400">
              <a:noFill/>
            </a:ln>
          </c:spPr>
          <c:invertIfNegative val="0"/>
          <c:val>
            <c:numRef>
              <c:f>'area with shaded'!$H$2:$H$70</c:f>
              <c:numCache>
                <c:formatCode>0.0</c:formatCode>
                <c:ptCount val="69"/>
                <c:pt idx="12">
                  <c:v>18.0</c:v>
                </c:pt>
                <c:pt idx="13">
                  <c:v>18.0</c:v>
                </c:pt>
                <c:pt idx="14">
                  <c:v>18.0</c:v>
                </c:pt>
                <c:pt idx="15">
                  <c:v>18.0</c:v>
                </c:pt>
                <c:pt idx="16">
                  <c:v>18.0</c:v>
                </c:pt>
                <c:pt idx="17">
                  <c:v>18.0</c:v>
                </c:pt>
                <c:pt idx="18">
                  <c:v>18.0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35022928"/>
        <c:axId val="1735027632"/>
      </c:barChart>
      <c:catAx>
        <c:axId val="173502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502763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735027632"/>
        <c:scaling>
          <c:orientation val="minMax"/>
          <c:max val="18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noFill/>
          </a:ln>
        </c:spPr>
        <c:crossAx val="1735022928"/>
        <c:crosses val="autoZero"/>
        <c:crossBetween val="between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20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0</xdr:col>
      <xdr:colOff>1487980</xdr:colOff>
      <xdr:row>19</xdr:row>
      <xdr:rowOff>236398</xdr:rowOff>
    </xdr:to>
    <xdr:sp macro="" textlink="">
      <xdr:nvSpPr>
        <xdr:cNvPr id="2" name="TextBox 1"/>
        <xdr:cNvSpPr txBox="1"/>
      </xdr:nvSpPr>
      <xdr:spPr>
        <a:xfrm>
          <a:off x="0" y="5422900"/>
          <a:ext cx="1487980" cy="2363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0.0024</cdr:x>
      <cdr:y>0.00696</cdr:y>
    </cdr:from>
    <cdr:to>
      <cdr:x>1</cdr:x>
      <cdr:y>1</cdr:y>
    </cdr:to>
    <cdr:grpSp>
      <cdr:nvGrpSpPr>
        <cdr:cNvPr id="7" name="Group 6"/>
        <cdr:cNvGrpSpPr/>
      </cdr:nvGrpSpPr>
      <cdr:grpSpPr>
        <a:xfrm xmlns:a="http://schemas.openxmlformats.org/drawingml/2006/main">
          <a:off x="21541" y="53543"/>
          <a:ext cx="8954081" cy="7639380"/>
          <a:chOff x="0" y="0"/>
          <a:chExt cx="8970010" cy="7251700"/>
        </a:xfrm>
      </cdr:grpSpPr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18px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14px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80339" y="6822261"/>
            <a:ext cx="6137581" cy="42943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355320" y="6833693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190500</xdr:rowOff>
    </xdr:from>
    <xdr:to>
      <xdr:col>0</xdr:col>
      <xdr:colOff>0</xdr:colOff>
      <xdr:row>34</xdr:row>
      <xdr:rowOff>38100</xdr:rowOff>
    </xdr:to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15</xdr:row>
      <xdr:rowOff>50800</xdr:rowOff>
    </xdr:from>
    <xdr:to>
      <xdr:col>20</xdr:col>
      <xdr:colOff>114300</xdr:colOff>
      <xdr:row>60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0.00744</cdr:x>
      <cdr:y>0.77007</cdr:y>
    </cdr:from>
    <cdr:to>
      <cdr:x>0.98363</cdr:x>
      <cdr:y>0.93976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500" y="3149600"/>
          <a:ext cx="83312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Source:  Author's calculations based on tax credit data from the Internal Reenue Service, Statistics of Income; Ways and Means 2004 Green Book; and the Joint Committee</a:t>
          </a:r>
          <a:r>
            <a:rPr lang="en-US" sz="1200" baseline="0"/>
            <a:t> on Taxation.</a:t>
          </a:r>
          <a:endParaRPr lang="en-US" sz="12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0.76023</cdr:x>
      <cdr:y>0.2848</cdr:y>
    </cdr:from>
    <cdr:to>
      <cdr:x>1</cdr:x>
      <cdr:y>0.40899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845300" y="16891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 Regular"/>
              <a:cs typeface="Lato Regular"/>
            </a:rPr>
            <a:t>Non-refundable element of CTC</a:t>
          </a:r>
        </a:p>
      </cdr:txBody>
    </cdr:sp>
  </cdr:relSizeAnchor>
  <cdr:relSizeAnchor xmlns:cdr="http://schemas.openxmlformats.org/drawingml/2006/chartDrawing">
    <cdr:from>
      <cdr:x>0.76023</cdr:x>
      <cdr:y>0.45824</cdr:y>
    </cdr:from>
    <cdr:to>
      <cdr:x>1</cdr:x>
      <cdr:y>0.58244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845300" y="27178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 Regular"/>
              <a:cs typeface="Lato Regular"/>
            </a:rPr>
            <a:t>Refundable element of CTC</a:t>
          </a:r>
        </a:p>
      </cdr:txBody>
    </cdr:sp>
  </cdr:relSizeAnchor>
  <cdr:relSizeAnchor xmlns:cdr="http://schemas.openxmlformats.org/drawingml/2006/chartDrawing">
    <cdr:from>
      <cdr:x>0.76023</cdr:x>
      <cdr:y>0.53319</cdr:y>
    </cdr:from>
    <cdr:to>
      <cdr:x>1</cdr:x>
      <cdr:y>0.65739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845300" y="31623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 Regular"/>
              <a:cs typeface="Lato Regular"/>
            </a:rPr>
            <a:t>Non-refundable element of EITC</a:t>
          </a:r>
        </a:p>
      </cdr:txBody>
    </cdr:sp>
  </cdr:relSizeAnchor>
  <cdr:relSizeAnchor xmlns:cdr="http://schemas.openxmlformats.org/drawingml/2006/chartDrawing">
    <cdr:from>
      <cdr:x>0.76023</cdr:x>
      <cdr:y>0.68522</cdr:y>
    </cdr:from>
    <cdr:to>
      <cdr:x>1</cdr:x>
      <cdr:y>0.80942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845300" y="40640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 Regular"/>
              <a:cs typeface="Lato Regular"/>
            </a:rPr>
            <a:t>Refundable element of EITC</a:t>
          </a:r>
        </a:p>
      </cdr:txBody>
    </cdr:sp>
  </cdr:relSizeAnchor>
  <cdr:relSizeAnchor xmlns:cdr="http://schemas.openxmlformats.org/drawingml/2006/chartDrawing">
    <cdr:from>
      <cdr:x>0.00381</cdr:x>
      <cdr:y>0.00857</cdr:y>
    </cdr:from>
    <cdr:to>
      <cdr:x>1</cdr:x>
      <cdr:y>0.1697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0.92759</cdr:y>
    </cdr:from>
    <cdr:to>
      <cdr:x>0.69619</cdr:x>
      <cdr:y>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0.83385</cdr:x>
      <cdr:y>0.92259</cdr:y>
    </cdr:from>
    <cdr:to>
      <cdr:x>0.99859</cdr:x>
      <cdr:y>0.96245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508232" y="5928752"/>
          <a:ext cx="1483368" cy="25614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3</xdr:row>
      <xdr:rowOff>63500</xdr:rowOff>
    </xdr:from>
    <xdr:to>
      <xdr:col>17</xdr:col>
      <xdr:colOff>787400</xdr:colOff>
      <xdr:row>35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0.39794</cdr:x>
      <cdr:y>0.78769</cdr:y>
    </cdr:from>
    <cdr:to>
      <cdr:x>0.71747</cdr:x>
      <cdr:y>0.87025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83158" y="3841384"/>
          <a:ext cx="2877136" cy="40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Lato" charset="0"/>
              <a:ea typeface="Lato" charset="0"/>
              <a:cs typeface="Lato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0.65353</cdr:x>
      <cdr:y>0.66653</cdr:y>
    </cdr:from>
    <cdr:to>
      <cdr:x>1</cdr:x>
      <cdr:y>0.77296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84621" y="3250529"/>
          <a:ext cx="3119679" cy="5190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1200" b="1" i="0" u="none" strike="noStrike" baseline="0">
              <a:solidFill>
                <a:schemeClr val="tx1"/>
              </a:solidFill>
              <a:latin typeface="Lato" charset="0"/>
              <a:ea typeface="Lato" charset="0"/>
              <a:cs typeface="Lato" charset="0"/>
            </a:rPr>
            <a:t>Medicare/Medicaid</a:t>
          </a:r>
        </a:p>
      </cdr:txBody>
    </cdr:sp>
  </cdr:relSizeAnchor>
  <cdr:relSizeAnchor xmlns:cdr="http://schemas.openxmlformats.org/drawingml/2006/chartDrawing">
    <cdr:from>
      <cdr:x>0.16688</cdr:x>
      <cdr:y>0.58511</cdr:y>
    </cdr:from>
    <cdr:to>
      <cdr:x>0.43649</cdr:x>
      <cdr:y>0.70299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2653" y="2853464"/>
          <a:ext cx="2427654" cy="5748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chemeClr val="tx1"/>
              </a:solidFill>
              <a:latin typeface="Lato" charset="0"/>
              <a:ea typeface="Lato" charset="0"/>
              <a:cs typeface="Lato" charset="0"/>
            </a:rPr>
            <a:t>Other Non-interest spending</a:t>
          </a:r>
        </a:p>
      </cdr:txBody>
    </cdr:sp>
  </cdr:relSizeAnchor>
  <cdr:relSizeAnchor xmlns:cdr="http://schemas.openxmlformats.org/drawingml/2006/chartDrawing">
    <cdr:from>
      <cdr:x>0.44873</cdr:x>
      <cdr:y>0.37906</cdr:y>
    </cdr:from>
    <cdr:to>
      <cdr:x>0.65845</cdr:x>
      <cdr:y>0.46119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4204" y="1516237"/>
          <a:ext cx="1396195" cy="317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Lato" charset="0"/>
              <a:ea typeface="Lato" charset="0"/>
              <a:cs typeface="Lato" charset="0"/>
            </a:rPr>
            <a:t>Revenues</a:t>
          </a:r>
        </a:p>
      </cdr:txBody>
    </cdr:sp>
  </cdr:relSizeAnchor>
  <cdr:relSizeAnchor xmlns:cdr="http://schemas.openxmlformats.org/drawingml/2006/chartDrawing">
    <cdr:from>
      <cdr:x>0.52792</cdr:x>
      <cdr:y>0.26072</cdr:y>
    </cdr:from>
    <cdr:to>
      <cdr:x>0.63765</cdr:x>
      <cdr:y>0.37689</cdr:y>
    </cdr:to>
    <cdr:sp macro="" textlink="">
      <cdr:nvSpPr>
        <cdr:cNvPr id="8" name="Text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3593" y="1271483"/>
          <a:ext cx="987973" cy="566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s-ES_tradnl" sz="1200" b="1" i="1" u="none" strike="noStrike" baseline="0">
              <a:solidFill>
                <a:srgbClr val="696969"/>
              </a:solidFill>
              <a:latin typeface="Lato" charset="0"/>
              <a:ea typeface="Lato" charset="0"/>
              <a:cs typeface="Lato" charset="0"/>
            </a:rPr>
            <a:t>ACTUAL</a:t>
          </a:r>
        </a:p>
      </cdr:txBody>
    </cdr:sp>
  </cdr:relSizeAnchor>
  <cdr:relSizeAnchor xmlns:cdr="http://schemas.openxmlformats.org/drawingml/2006/chartDrawing">
    <cdr:from>
      <cdr:x>0.66322</cdr:x>
      <cdr:y>0.26177</cdr:y>
    </cdr:from>
    <cdr:to>
      <cdr:x>0.79864</cdr:x>
      <cdr:y>0.3229</cdr:y>
    </cdr:to>
    <cdr:sp macro="" textlink="">
      <cdr:nvSpPr>
        <cdr:cNvPr id="9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71788" y="1276599"/>
          <a:ext cx="1219389" cy="2981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1" u="none" strike="noStrike" baseline="0">
              <a:solidFill>
                <a:srgbClr val="696969"/>
              </a:solidFill>
              <a:latin typeface="Lato" charset="0"/>
              <a:ea typeface="Lato" charset="0"/>
              <a:cs typeface="Lato" charset="0"/>
            </a:rPr>
            <a:t>PROJECTED</a:t>
          </a:r>
        </a:p>
      </cdr:txBody>
    </cdr:sp>
  </cdr:relSizeAnchor>
  <cdr:relSizeAnchor xmlns:cdr="http://schemas.openxmlformats.org/drawingml/2006/chartDrawing">
    <cdr:from>
      <cdr:x>0.65162</cdr:x>
      <cdr:y>0.25781</cdr:y>
    </cdr:from>
    <cdr:to>
      <cdr:x>0.65234</cdr:x>
      <cdr:y>0.86602</cdr:y>
    </cdr:to>
    <cdr:sp macro="" textlink="">
      <cdr:nvSpPr>
        <cdr:cNvPr id="3788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867400" y="1257300"/>
          <a:ext cx="6480" cy="29660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val="EF2B8C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0.00381</cdr:x>
      <cdr:y>0.01042</cdr:y>
    </cdr:from>
    <cdr:to>
      <cdr:x>1</cdr:x>
      <cdr:y>0.20638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0.91194</cdr:y>
    </cdr:from>
    <cdr:to>
      <cdr:x>0.69619</cdr:x>
      <cdr:y>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0.81994</cdr:x>
      <cdr:y>0.91811</cdr:y>
    </cdr:from>
    <cdr:to>
      <cdr:x>0.98468</cdr:x>
      <cdr:y>0.96658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407014" y="4783614"/>
          <a:ext cx="1488197" cy="25254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18</xdr:row>
      <xdr:rowOff>76200</xdr:rowOff>
    </xdr:from>
    <xdr:to>
      <xdr:col>11</xdr:col>
      <xdr:colOff>438150</xdr:colOff>
      <xdr:row>20</xdr:row>
      <xdr:rowOff>28575</xdr:rowOff>
    </xdr:to>
    <xdr:cxnSp macro="">
      <xdr:nvCxnSpPr>
        <xdr:cNvPr id="2" name="Straight Connector 1"/>
        <xdr:cNvCxnSpPr/>
      </xdr:nvCxnSpPr>
      <xdr:spPr>
        <a:xfrm>
          <a:off x="9683750" y="3937000"/>
          <a:ext cx="0" cy="307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549275</xdr:colOff>
      <xdr:row>3</xdr:row>
      <xdr:rowOff>19050</xdr:rowOff>
    </xdr:from>
    <xdr:to>
      <xdr:col>21</xdr:col>
      <xdr:colOff>381000</xdr:colOff>
      <xdr:row>40</xdr:row>
      <xdr:rowOff>7601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0.23762</cdr:x>
      <cdr:y>0.61893</cdr:y>
    </cdr:from>
    <cdr:to>
      <cdr:x>0.9715</cdr:x>
      <cdr:y>0.80521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117725" y="4355442"/>
          <a:ext cx="6540502" cy="1310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>
              <a:effectLst/>
              <a:latin typeface="Lato Bold"/>
              <a:ea typeface="+mn-ea"/>
              <a:cs typeface="Lato Bold"/>
            </a:rPr>
            <a:t>Default risk based only </a:t>
          </a:r>
          <a:r>
            <a:rPr lang="en-US" sz="1200" b="1" i="0" baseline="0">
              <a:effectLst/>
              <a:latin typeface="Lato Bold"/>
              <a:ea typeface="+mn-ea"/>
              <a:cs typeface="Lato Bold"/>
            </a:rPr>
            <a:t> on borrower characteristics</a:t>
          </a:r>
          <a:endParaRPr lang="en-US" sz="1200" b="1" i="0">
            <a:effectLst/>
            <a:latin typeface="Lato Bold"/>
            <a:cs typeface="Lato Bold"/>
          </a:endParaRPr>
        </a:p>
      </cdr:txBody>
    </cdr:sp>
  </cdr:relSizeAnchor>
  <cdr:relSizeAnchor xmlns:cdr="http://schemas.openxmlformats.org/drawingml/2006/chartDrawing">
    <cdr:from>
      <cdr:x>0.37015</cdr:x>
      <cdr:y>0.28638</cdr:y>
    </cdr:from>
    <cdr:to>
      <cdr:x>0.53117</cdr:x>
      <cdr:y>0.49717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298825" y="1880717"/>
          <a:ext cx="1435100" cy="13842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chemeClr val="bg1"/>
              </a:solidFill>
              <a:latin typeface="Lato Bold" panose="020F0802020204030203" pitchFamily="34" charset="0"/>
            </a:rPr>
            <a:t>Default risk based only on riskiness of loan product</a:t>
          </a:r>
        </a:p>
      </cdr:txBody>
    </cdr:sp>
  </cdr:relSizeAnchor>
  <cdr:relSizeAnchor xmlns:cdr="http://schemas.openxmlformats.org/drawingml/2006/chartDrawing">
    <cdr:from>
      <cdr:x>0.21089</cdr:x>
      <cdr:y>0.25624</cdr:y>
    </cdr:from>
    <cdr:to>
      <cdr:x>0.3559</cdr:x>
      <cdr:y>0.3502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879535" y="1682749"/>
          <a:ext cx="1292290" cy="6170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1200" b="1" i="0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REASONABLE</a:t>
          </a:r>
          <a:br>
            <a:rPr lang="en-US" sz="1200" b="1" i="0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</a:br>
          <a:r>
            <a:rPr lang="en-US" sz="1200" b="1" i="0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STANDARDS</a:t>
          </a:r>
        </a:p>
      </cdr:txBody>
    </cdr:sp>
  </cdr:relSizeAnchor>
  <cdr:relSizeAnchor xmlns:cdr="http://schemas.openxmlformats.org/drawingml/2006/chartDrawing">
    <cdr:from>
      <cdr:x>0</cdr:x>
      <cdr:y>0.06672</cdr:y>
    </cdr:from>
    <cdr:to>
      <cdr:x>1</cdr:x>
      <cdr:y>0.18033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0" y="438150"/>
          <a:ext cx="8912225" cy="7460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>
              <a:effectLst/>
              <a:latin typeface="Lato Regular"/>
              <a:ea typeface="+mn-ea"/>
              <a:cs typeface="Lato Regular"/>
            </a:rPr>
            <a:t>HCAI: Default Risk Taken By The Mortgage Market Over Time</a:t>
          </a:r>
          <a:endParaRPr lang="en-US" sz="1400" b="1" i="0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Percent</a:t>
          </a:r>
        </a:p>
      </cdr:txBody>
    </cdr:sp>
  </cdr:relSizeAnchor>
  <cdr:relSizeAnchor xmlns:cdr="http://schemas.openxmlformats.org/drawingml/2006/chartDrawing">
    <cdr:from>
      <cdr:x>0.00089</cdr:x>
      <cdr:y>0.93116</cdr:y>
    </cdr:from>
    <cdr:to>
      <cdr:x>0.68956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897" y="6115050"/>
          <a:ext cx="6137601" cy="4521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effectLst/>
              <a:latin typeface="Lato Regular"/>
              <a:cs typeface="Lato Regular"/>
            </a:rPr>
            <a:t>CoreLogic, Home Mortgage Disclosure Data (HMDA), and Urban Institute.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Total default risk based on borrower characteristics plus riskiness of loan product.</a:t>
          </a:r>
          <a:endParaRPr lang="en-US">
            <a:effectLst/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0.83356</cdr:x>
      <cdr:y>0.93481</cdr:y>
    </cdr:from>
    <cdr:to>
      <cdr:x>1</cdr:x>
      <cdr:y>0.9708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428874" y="6578299"/>
          <a:ext cx="1483351" cy="25326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7</xdr:row>
      <xdr:rowOff>119061</xdr:rowOff>
    </xdr:from>
    <xdr:to>
      <xdr:col>21</xdr:col>
      <xdr:colOff>139700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0.00534</cdr:x>
      <cdr:y>0.86616</cdr:y>
    </cdr:from>
    <cdr:to>
      <cdr:x>1</cdr:x>
      <cdr:y>0.99246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625" y="4376739"/>
          <a:ext cx="8867775" cy="638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0.00451</cdr:x>
      <cdr:y>0.01076</cdr:y>
    </cdr:from>
    <cdr:to>
      <cdr:x>1</cdr:x>
      <cdr:y>0.21311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0.01455</cdr:x>
      <cdr:y>0.90907</cdr:y>
    </cdr:from>
    <cdr:to>
      <cdr:x>0.6957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0.81835</cdr:x>
      <cdr:y>0.90851</cdr:y>
    </cdr:from>
    <cdr:to>
      <cdr:x>0.98297</cdr:x>
      <cdr:y>0.95856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685647" y="5568566"/>
          <a:ext cx="1546054" cy="30677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1</xdr:row>
      <xdr:rowOff>47624</xdr:rowOff>
    </xdr:from>
    <xdr:to>
      <xdr:col>16</xdr:col>
      <xdr:colOff>457199</xdr:colOff>
      <xdr:row>33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37</xdr:row>
      <xdr:rowOff>50800</xdr:rowOff>
    </xdr:from>
    <xdr:to>
      <xdr:col>16</xdr:col>
      <xdr:colOff>365125</xdr:colOff>
      <xdr:row>69</xdr:row>
      <xdr:rowOff>155575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1041400</xdr:colOff>
      <xdr:row>25</xdr:row>
      <xdr:rowOff>101600</xdr:rowOff>
    </xdr:from>
    <xdr:to>
      <xdr:col>15</xdr:col>
      <xdr:colOff>55701</xdr:colOff>
      <xdr:row>78</xdr:row>
      <xdr:rowOff>12700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26</xdr:row>
      <xdr:rowOff>50800</xdr:rowOff>
    </xdr:from>
    <xdr:to>
      <xdr:col>6</xdr:col>
      <xdr:colOff>939800</xdr:colOff>
      <xdr:row>68</xdr:row>
      <xdr:rowOff>12700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0.00753</cdr:y>
    </cdr:from>
    <cdr:to>
      <cdr:x>1</cdr:x>
      <cdr:y>0.14925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0.93632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0.82605</cdr:x>
      <cdr:y>0.93756</cdr:y>
    </cdr:from>
    <cdr:to>
      <cdr:x>0.99079</cdr:x>
      <cdr:y>0.97261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424469" y="6885554"/>
          <a:ext cx="1480673" cy="25741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0.00871</cdr:y>
    </cdr:from>
    <cdr:to>
      <cdr:x>1</cdr:x>
      <cdr:y>0.17266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0.0033</cdr:x>
      <cdr:y>0.92367</cdr:y>
    </cdr:from>
    <cdr:to>
      <cdr:x>0.68493</cdr:x>
      <cdr:y>0.99734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9631" y="5405493"/>
          <a:ext cx="6128997" cy="4311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0.92023</cdr:y>
    </cdr:from>
    <cdr:to>
      <cdr:x>1</cdr:x>
      <cdr:y>0.96078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20932" y="5364322"/>
          <a:ext cx="1483368" cy="23637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177799</xdr:colOff>
      <xdr:row>4</xdr:row>
      <xdr:rowOff>63500</xdr:rowOff>
    </xdr:from>
    <xdr:to>
      <xdr:col>13</xdr:col>
      <xdr:colOff>1385454</xdr:colOff>
      <xdr:row>38</xdr:row>
      <xdr:rowOff>52480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0.00871</cdr:y>
    </cdr:from>
    <cdr:to>
      <cdr:x>1</cdr:x>
      <cdr:y>0.13059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6513" y="50367"/>
          <a:ext cx="9546844" cy="704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0.01237</cdr:x>
      <cdr:y>0.92452</cdr:y>
    </cdr:from>
    <cdr:to>
      <cdr:x>0.694</cdr:x>
      <cdr:y>0.99818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18542" y="5346192"/>
          <a:ext cx="6532303" cy="4260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0.83416</cdr:x>
      <cdr:y>0.92205</cdr:y>
    </cdr:from>
    <cdr:to>
      <cdr:x>0.9989</cdr:x>
      <cdr:y>0.9626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994099" y="5331965"/>
          <a:ext cx="1578762" cy="23448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398616</xdr:colOff>
      <xdr:row>9</xdr:row>
      <xdr:rowOff>181487</xdr:rowOff>
    </xdr:from>
    <xdr:to>
      <xdr:col>10</xdr:col>
      <xdr:colOff>462116</xdr:colOff>
      <xdr:row>36</xdr:row>
      <xdr:rowOff>101190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17</xdr:row>
      <xdr:rowOff>38100</xdr:rowOff>
    </xdr:from>
    <xdr:to>
      <xdr:col>8</xdr:col>
      <xdr:colOff>317500</xdr:colOff>
      <xdr:row>18</xdr:row>
      <xdr:rowOff>50800</xdr:rowOff>
    </xdr:to>
    <xdr:sp macro="" textlink="">
      <xdr:nvSpPr>
        <xdr:cNvPr id="3" name="TextBox 2"/>
        <xdr:cNvSpPr txBox="1"/>
      </xdr:nvSpPr>
      <xdr:spPr>
        <a:xfrm>
          <a:off x="7277100" y="3263900"/>
          <a:ext cx="914400" cy="203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Lato" charset="0"/>
              <a:ea typeface="Lato" charset="0"/>
              <a:cs typeface="Lato" charset="0"/>
            </a:rPr>
            <a:t>Series 1</a:t>
          </a:r>
        </a:p>
      </xdr:txBody>
    </xdr:sp>
    <xdr:clientData/>
  </xdr:twoCellAnchor>
  <xdr:twoCellAnchor>
    <xdr:from>
      <xdr:col>8</xdr:col>
      <xdr:colOff>101600</xdr:colOff>
      <xdr:row>23</xdr:row>
      <xdr:rowOff>12700</xdr:rowOff>
    </xdr:from>
    <xdr:to>
      <xdr:col>8</xdr:col>
      <xdr:colOff>1016000</xdr:colOff>
      <xdr:row>24</xdr:row>
      <xdr:rowOff>127000</xdr:rowOff>
    </xdr:to>
    <xdr:sp macro="" textlink="">
      <xdr:nvSpPr>
        <xdr:cNvPr id="4" name="TextBox 3"/>
        <xdr:cNvSpPr txBox="1"/>
      </xdr:nvSpPr>
      <xdr:spPr>
        <a:xfrm>
          <a:off x="7975600" y="4381500"/>
          <a:ext cx="9144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Lato" charset="0"/>
              <a:ea typeface="Lato" charset="0"/>
              <a:cs typeface="Lato" charset="0"/>
            </a:rPr>
            <a:t>Series 2</a:t>
          </a:r>
        </a:p>
      </xdr:txBody>
    </xdr:sp>
    <xdr:clientData/>
  </xdr:twoCellAnchor>
  <xdr:twoCellAnchor>
    <xdr:from>
      <xdr:col>1</xdr:col>
      <xdr:colOff>368300</xdr:colOff>
      <xdr:row>44</xdr:row>
      <xdr:rowOff>63500</xdr:rowOff>
    </xdr:from>
    <xdr:to>
      <xdr:col>10</xdr:col>
      <xdr:colOff>50800</xdr:colOff>
      <xdr:row>73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0.01067</cdr:y>
    </cdr:from>
    <cdr:to>
      <cdr:x>1</cdr:x>
      <cdr:y>0.21133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55532"/>
          <a:ext cx="8973984" cy="1044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</cdr:x>
      <cdr:y>0.90589</cdr:y>
    </cdr:from>
    <cdr:to>
      <cdr:x>0.68067</cdr:x>
      <cdr:y>0.99606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0" y="4714764"/>
          <a:ext cx="6108321" cy="4692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0.77534</cdr:x>
      <cdr:y>0.90413</cdr:y>
    </cdr:from>
    <cdr:to>
      <cdr:x>0.93985</cdr:x>
      <cdr:y>0.95377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957859" y="4705605"/>
          <a:ext cx="1476310" cy="25835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0.07377</cdr:x>
      <cdr:y>0.79802</cdr:y>
    </cdr:from>
    <cdr:to>
      <cdr:x>0.13819</cdr:x>
      <cdr:y>0.85275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2045" y="4153340"/>
          <a:ext cx="578048" cy="2848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1998</a:t>
          </a:r>
        </a:p>
      </cdr:txBody>
    </cdr:sp>
  </cdr:relSizeAnchor>
  <cdr:relSizeAnchor xmlns:cdr="http://schemas.openxmlformats.org/drawingml/2006/chartDrawing">
    <cdr:from>
      <cdr:x>0.169</cdr:x>
      <cdr:y>0.79754</cdr:y>
    </cdr:from>
    <cdr:to>
      <cdr:x>0.23291</cdr:x>
      <cdr:y>0.84084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16625" y="4150851"/>
          <a:ext cx="573548" cy="225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2000</a:t>
          </a:r>
        </a:p>
      </cdr:txBody>
    </cdr:sp>
  </cdr:relSizeAnchor>
  <cdr:relSizeAnchor xmlns:cdr="http://schemas.openxmlformats.org/drawingml/2006/chartDrawing">
    <cdr:from>
      <cdr:x>0.26816</cdr:x>
      <cdr:y>0.79936</cdr:y>
    </cdr:from>
    <cdr:to>
      <cdr:x>0.33257</cdr:x>
      <cdr:y>0.85409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406445" y="4160306"/>
          <a:ext cx="578048" cy="2848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2002</a:t>
          </a:r>
        </a:p>
      </cdr:txBody>
    </cdr:sp>
  </cdr:relSizeAnchor>
  <cdr:relSizeAnchor xmlns:cdr="http://schemas.openxmlformats.org/drawingml/2006/chartDrawing">
    <cdr:from>
      <cdr:x>0.36339</cdr:x>
      <cdr:y>0.79888</cdr:y>
    </cdr:from>
    <cdr:to>
      <cdr:x>0.4273</cdr:x>
      <cdr:y>0.84218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261025" y="4157816"/>
          <a:ext cx="573548" cy="225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2004</a:t>
          </a:r>
        </a:p>
      </cdr:txBody>
    </cdr:sp>
  </cdr:relSizeAnchor>
  <cdr:relSizeAnchor xmlns:cdr="http://schemas.openxmlformats.org/drawingml/2006/chartDrawing">
    <cdr:from>
      <cdr:x>0.46104</cdr:x>
      <cdr:y>0.79999</cdr:y>
    </cdr:from>
    <cdr:to>
      <cdr:x>0.52545</cdr:x>
      <cdr:y>0.85472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137332" y="4163583"/>
          <a:ext cx="578048" cy="2848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2006</a:t>
          </a:r>
        </a:p>
      </cdr:txBody>
    </cdr:sp>
  </cdr:relSizeAnchor>
  <cdr:relSizeAnchor xmlns:cdr="http://schemas.openxmlformats.org/drawingml/2006/chartDrawing">
    <cdr:from>
      <cdr:x>0.55626</cdr:x>
      <cdr:y>0.79754</cdr:y>
    </cdr:from>
    <cdr:to>
      <cdr:x>0.62018</cdr:x>
      <cdr:y>0.84084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4991912" y="4150852"/>
          <a:ext cx="573548" cy="225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2008</a:t>
          </a:r>
        </a:p>
      </cdr:txBody>
    </cdr:sp>
  </cdr:relSizeAnchor>
  <cdr:relSizeAnchor xmlns:cdr="http://schemas.openxmlformats.org/drawingml/2006/chartDrawing">
    <cdr:from>
      <cdr:x>0.65086</cdr:x>
      <cdr:y>0.79739</cdr:y>
    </cdr:from>
    <cdr:to>
      <cdr:x>0.71527</cdr:x>
      <cdr:y>0.85212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840764" y="4150063"/>
          <a:ext cx="578048" cy="2848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2010</a:t>
          </a:r>
        </a:p>
      </cdr:txBody>
    </cdr:sp>
  </cdr:relSizeAnchor>
  <cdr:relSizeAnchor xmlns:cdr="http://schemas.openxmlformats.org/drawingml/2006/chartDrawing">
    <cdr:from>
      <cdr:x>0.74951</cdr:x>
      <cdr:y>0.79888</cdr:y>
    </cdr:from>
    <cdr:to>
      <cdr:x>0.81342</cdr:x>
      <cdr:y>0.84218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6726070" y="4157817"/>
          <a:ext cx="573548" cy="225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2012</a:t>
          </a:r>
        </a:p>
      </cdr:txBody>
    </cdr:sp>
  </cdr:relSizeAnchor>
  <cdr:relSizeAnchor xmlns:cdr="http://schemas.openxmlformats.org/drawingml/2006/chartDrawing">
    <cdr:from>
      <cdr:x>0.84451</cdr:x>
      <cdr:y>0.80085</cdr:y>
    </cdr:from>
    <cdr:to>
      <cdr:x>0.90842</cdr:x>
      <cdr:y>0.84414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578623" y="4168058"/>
          <a:ext cx="573548" cy="225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2014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0.0105</cdr:y>
    </cdr:from>
    <cdr:to>
      <cdr:x>1</cdr:x>
      <cdr:y>0.20801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0.01475</cdr:x>
      <cdr:y>0.91125</cdr:y>
    </cdr:from>
    <cdr:to>
      <cdr:x>0.70514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0.83314</cdr:x>
      <cdr:y>0.90491</cdr:y>
    </cdr:from>
    <cdr:to>
      <cdr:x>1</cdr:x>
      <cdr:y>0.95377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7406615" y="4723365"/>
          <a:ext cx="1483385" cy="25503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0.67647</cdr:x>
      <cdr:y>0.31178</cdr:y>
    </cdr:from>
    <cdr:to>
      <cdr:x>0.80588</cdr:x>
      <cdr:y>0.36952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42000" y="1714500"/>
          <a:ext cx="11176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latin typeface="Lato" charset="0"/>
              <a:ea typeface="Lato" charset="0"/>
              <a:cs typeface="Lato" charset="0"/>
            </a:rPr>
            <a:t>Series 1</a:t>
          </a:r>
        </a:p>
      </cdr:txBody>
    </cdr:sp>
  </cdr:relSizeAnchor>
  <cdr:relSizeAnchor xmlns:cdr="http://schemas.openxmlformats.org/drawingml/2006/chartDrawing">
    <cdr:from>
      <cdr:x>0.74118</cdr:x>
      <cdr:y>0.64434</cdr:y>
    </cdr:from>
    <cdr:to>
      <cdr:x>0.87059</cdr:x>
      <cdr:y>0.70208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400800" y="3543300"/>
          <a:ext cx="11176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latin typeface="Lato" charset="0"/>
              <a:ea typeface="Lato" charset="0"/>
              <a:cs typeface="Lato" charset="0"/>
            </a:rPr>
            <a:t>Series 2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9</xdr:row>
      <xdr:rowOff>76200</xdr:rowOff>
    </xdr:from>
    <xdr:to>
      <xdr:col>17</xdr:col>
      <xdr:colOff>444500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0.0105</cdr:y>
    </cdr:from>
    <cdr:to>
      <cdr:x>1</cdr:x>
      <cdr:y>0.20801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0.01475</cdr:x>
      <cdr:y>0.91125</cdr:y>
    </cdr:from>
    <cdr:to>
      <cdr:x>0.70514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0.83314</cdr:x>
      <cdr:y>0.90491</cdr:y>
    </cdr:from>
    <cdr:to>
      <cdr:x>1</cdr:x>
      <cdr:y>0.95377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7406615" y="4723365"/>
          <a:ext cx="1483385" cy="25503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7.07689E-5</cdr:x>
      <cdr:y>0.0102</cdr:y>
    </cdr:from>
    <cdr:to>
      <cdr:x>1</cdr:x>
      <cdr:y>1</cdr:y>
    </cdr:to>
    <cdr:grpSp>
      <cdr:nvGrpSpPr>
        <cdr:cNvPr id="6" name="Group 5"/>
        <cdr:cNvGrpSpPr/>
      </cdr:nvGrpSpPr>
      <cdr:grpSpPr>
        <a:xfrm xmlns:a="http://schemas.openxmlformats.org/drawingml/2006/main">
          <a:off x="637" y="54957"/>
          <a:ext cx="9000488" cy="5333018"/>
          <a:chOff x="0" y="0"/>
          <a:chExt cx="8970010" cy="4930775"/>
        </a:xfrm>
      </cdr:grpSpPr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18px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14px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101294" y="4501336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7473993" y="448952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0</xdr:rowOff>
    </xdr:from>
    <xdr:to>
      <xdr:col>12</xdr:col>
      <xdr:colOff>266700</xdr:colOff>
      <xdr:row>36</xdr:row>
      <xdr:rowOff>50800</xdr:rowOff>
    </xdr:to>
    <xdr:graphicFrame macro="">
      <xdr:nvGraphicFramePr>
        <xdr:cNvPr id="2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37</xdr:row>
      <xdr:rowOff>127000</xdr:rowOff>
    </xdr:from>
    <xdr:to>
      <xdr:col>12</xdr:col>
      <xdr:colOff>266700</xdr:colOff>
      <xdr:row>66</xdr:row>
      <xdr:rowOff>0</xdr:rowOff>
    </xdr:to>
    <xdr:graphicFrame macro="">
      <xdr:nvGraphicFramePr>
        <xdr:cNvPr id="3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0.00563</cdr:x>
      <cdr:y>0.0101</cdr:y>
    </cdr:from>
    <cdr:to>
      <cdr:x>0.99902</cdr:x>
      <cdr:y>0.20013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0.01452</cdr:x>
      <cdr:y>0.91461</cdr:y>
    </cdr:from>
    <cdr:to>
      <cdr:x>0.69423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0.83193</cdr:x>
      <cdr:y>0.9129</cdr:y>
    </cdr:from>
    <cdr:to>
      <cdr:x>0.99621</cdr:x>
      <cdr:y>0.95991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512052" y="4915761"/>
          <a:ext cx="1483399" cy="25313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0.65682</cdr:x>
      <cdr:y>0.41274</cdr:y>
    </cdr:from>
    <cdr:to>
      <cdr:x>0.70323</cdr:x>
      <cdr:y>0.41274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5930900" y="2222500"/>
          <a:ext cx="4191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0.46554</cdr:x>
      <cdr:y>0.71698</cdr:y>
    </cdr:from>
    <cdr:to>
      <cdr:x>0.46976</cdr:x>
      <cdr:y>0.76415</cdr:y>
    </cdr:to>
    <cdr:cxnSp macro="">
      <cdr:nvCxnSpPr>
        <cdr:cNvPr id="6" name="Straight Connector 5"/>
        <cdr:cNvCxnSpPr/>
      </cdr:nvCxnSpPr>
      <cdr:spPr>
        <a:xfrm xmlns:a="http://schemas.openxmlformats.org/drawingml/2006/main" flipH="1">
          <a:off x="4203700" y="3860800"/>
          <a:ext cx="38100" cy="254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0.29255</cdr:x>
      <cdr:y>0.40802</cdr:y>
    </cdr:from>
    <cdr:to>
      <cdr:x>0.34037</cdr:x>
      <cdr:y>0.40802</cdr:y>
    </cdr:to>
    <cdr:cxnSp macro="">
      <cdr:nvCxnSpPr>
        <cdr:cNvPr id="11" name="Straight Connector 10"/>
        <cdr:cNvCxnSpPr/>
      </cdr:nvCxnSpPr>
      <cdr:spPr>
        <a:xfrm xmlns:a="http://schemas.openxmlformats.org/drawingml/2006/main" flipH="1">
          <a:off x="2641600" y="2197100"/>
          <a:ext cx="4318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0.00563</cdr:x>
      <cdr:y>0.0101</cdr:y>
    </cdr:from>
    <cdr:to>
      <cdr:x>0.99902</cdr:x>
      <cdr:y>0.20013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0.01452</cdr:x>
      <cdr:y>0.91461</cdr:y>
    </cdr:from>
    <cdr:to>
      <cdr:x>0.69423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0.83572</cdr:x>
      <cdr:y>0.91299</cdr:y>
    </cdr:from>
    <cdr:to>
      <cdr:x>1</cdr:x>
      <cdr:y>0.96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546301" y="4927864"/>
          <a:ext cx="1483399" cy="25373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4</xdr:row>
      <xdr:rowOff>101600</xdr:rowOff>
    </xdr:from>
    <xdr:to>
      <xdr:col>11</xdr:col>
      <xdr:colOff>101600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25</xdr:row>
      <xdr:rowOff>139700</xdr:rowOff>
    </xdr:from>
    <xdr:to>
      <xdr:col>11</xdr:col>
      <xdr:colOff>101600</xdr:colOff>
      <xdr:row>52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0.0137</cdr:y>
    </cdr:from>
    <cdr:to>
      <cdr:x>1</cdr:x>
      <cdr:y>0.2714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 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0.8842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0.83191</cdr:x>
      <cdr:y>0.89265</cdr:y>
    </cdr:from>
    <cdr:to>
      <cdr:x>0.99665</cdr:x>
      <cdr:y>0.9564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499954" y="3508250"/>
          <a:ext cx="1485195" cy="25054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0.01003</cdr:y>
    </cdr:from>
    <cdr:to>
      <cdr:x>1</cdr:x>
      <cdr:y>0.19862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0.91525</cdr:y>
    </cdr:from>
    <cdr:to>
      <cdr:x>0.69619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0.82184</cdr:x>
      <cdr:y>0.92518</cdr:y>
    </cdr:from>
    <cdr:to>
      <cdr:x>0.98658</cdr:x>
      <cdr:y>0.97183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409240" y="4965111"/>
          <a:ext cx="1485195" cy="25035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7.07689E-5</cdr:x>
      <cdr:y>0.0102</cdr:y>
    </cdr:from>
    <cdr:to>
      <cdr:x>1</cdr:x>
      <cdr:y>1</cdr:y>
    </cdr:to>
    <cdr:grpSp>
      <cdr:nvGrpSpPr>
        <cdr:cNvPr id="6" name="Group 5"/>
        <cdr:cNvGrpSpPr/>
      </cdr:nvGrpSpPr>
      <cdr:grpSpPr>
        <a:xfrm xmlns:a="http://schemas.openxmlformats.org/drawingml/2006/main">
          <a:off x="637" y="54957"/>
          <a:ext cx="9000488" cy="5333018"/>
          <a:chOff x="0" y="0"/>
          <a:chExt cx="8970010" cy="4930775"/>
        </a:xfrm>
      </cdr:grpSpPr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18px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14px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101294" y="4501336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7473993" y="448952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186265</xdr:colOff>
      <xdr:row>26</xdr:row>
      <xdr:rowOff>63500</xdr:rowOff>
    </xdr:from>
    <xdr:to>
      <xdr:col>22</xdr:col>
      <xdr:colOff>493380</xdr:colOff>
      <xdr:row>56</xdr:row>
      <xdr:rowOff>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162560</xdr:colOff>
      <xdr:row>21</xdr:row>
      <xdr:rowOff>111760</xdr:rowOff>
    </xdr:from>
    <xdr:to>
      <xdr:col>41</xdr:col>
      <xdr:colOff>90889</xdr:colOff>
      <xdr:row>23</xdr:row>
      <xdr:rowOff>39020</xdr:rowOff>
    </xdr:to>
    <xdr:sp macro="" textlink="">
      <xdr:nvSpPr>
        <xdr:cNvPr id="3" name="TextBox 2"/>
        <xdr:cNvSpPr txBox="1"/>
      </xdr:nvSpPr>
      <xdr:spPr>
        <a:xfrm>
          <a:off x="16570960" y="3535680"/>
          <a:ext cx="1472649" cy="252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0.01127</cdr:y>
    </cdr:from>
    <cdr:to>
      <cdr:x>1</cdr:x>
      <cdr:y>0.94948</cdr:y>
    </cdr:to>
    <cdr:grpSp>
      <cdr:nvGrpSpPr>
        <cdr:cNvPr id="5" name="Group 4"/>
        <cdr:cNvGrpSpPr/>
      </cdr:nvGrpSpPr>
      <cdr:grpSpPr>
        <a:xfrm xmlns:a="http://schemas.openxmlformats.org/drawingml/2006/main">
          <a:off x="0" y="55105"/>
          <a:ext cx="8574815" cy="4587377"/>
          <a:chOff x="0" y="0"/>
          <a:chExt cx="8970010" cy="4229913"/>
        </a:xfrm>
      </cdr:grpSpPr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18px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14px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486650" y="3831733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10</xdr:row>
      <xdr:rowOff>88899</xdr:rowOff>
    </xdr:from>
    <xdr:to>
      <xdr:col>11</xdr:col>
      <xdr:colOff>63500</xdr:colOff>
      <xdr:row>36</xdr:row>
      <xdr:rowOff>178740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0.00311</cdr:x>
      <cdr:y>0.0118</cdr:y>
    </cdr:from>
    <cdr:to>
      <cdr:x>1</cdr:x>
      <cdr:y>0.99429</cdr:y>
    </cdr:to>
    <cdr:grpSp>
      <cdr:nvGrpSpPr>
        <cdr:cNvPr id="5" name="Group 4"/>
        <cdr:cNvGrpSpPr/>
      </cdr:nvGrpSpPr>
      <cdr:grpSpPr>
        <a:xfrm xmlns:a="http://schemas.openxmlformats.org/drawingml/2006/main">
          <a:off x="26016" y="58784"/>
          <a:ext cx="8339286" cy="4894464"/>
          <a:chOff x="0" y="0"/>
          <a:chExt cx="8970010" cy="4229913"/>
        </a:xfrm>
      </cdr:grpSpPr>
      <cdr:sp macro="" textlink="">
        <cdr:nvSpPr>
          <cdr:cNvPr id="6" name="TextBox 5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18px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14px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7473950" y="3815610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4</xdr:row>
      <xdr:rowOff>25400</xdr:rowOff>
    </xdr:from>
    <xdr:to>
      <xdr:col>19</xdr:col>
      <xdr:colOff>533400</xdr:colOff>
      <xdr:row>51</xdr:row>
      <xdr:rowOff>16387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Urban-Theme-2015">
  <a:themeElements>
    <a:clrScheme name="New Urban 2">
      <a:dk1>
        <a:sysClr val="windowText" lastClr="000000"/>
      </a:dk1>
      <a:lt1>
        <a:sysClr val="window" lastClr="FFFFFF"/>
      </a:lt1>
      <a:dk2>
        <a:srgbClr val="1882C8"/>
      </a:dk2>
      <a:lt2>
        <a:srgbClr val="62B3DE"/>
      </a:lt2>
      <a:accent1>
        <a:srgbClr val="ACACAC"/>
      </a:accent1>
      <a:accent2>
        <a:srgbClr val="112D53"/>
      </a:accent2>
      <a:accent3>
        <a:srgbClr val="E40078"/>
      </a:accent3>
      <a:accent4>
        <a:srgbClr val="FBB311"/>
      </a:accent4>
      <a:accent5>
        <a:srgbClr val="3AA22B"/>
      </a:accent5>
      <a:accent6>
        <a:srgbClr val="D20E0D"/>
      </a:accent6>
      <a:hlink>
        <a:srgbClr val="3091C4"/>
      </a:hlink>
      <a:folHlink>
        <a:srgbClr val="FAB156"/>
      </a:folHlink>
    </a:clrScheme>
    <a:fontScheme name="Urban Pop">
      <a:maj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HY엽서L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4_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theme/themeOverride1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axpolicycenter.org/taxfacts/displayafact.cfm?Docid=307&amp;Topic2id=95" TargetMode="External"/><Relationship Id="rId4" Type="http://schemas.openxmlformats.org/officeDocument/2006/relationships/drawing" Target="../drawings/drawing9.xml"/><Relationship Id="rId1" Type="http://schemas.openxmlformats.org/officeDocument/2006/relationships/hyperlink" Target="http://browse.oecdbookshop.org/oecd/pdfs/browseit/0109061E.PDF" TargetMode="External"/><Relationship Id="rId2" Type="http://schemas.openxmlformats.org/officeDocument/2006/relationships/hyperlink" Target="http://www.taxpolicycenter.org/taxfacts/displayafact.cfm?Docid=307&amp;Topic2id=9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workbookViewId="0">
      <selection activeCell="B8" sqref="B8"/>
    </sheetView>
  </sheetViews>
  <sheetFormatPr baseColWidth="10" defaultRowHeight="16" x14ac:dyDescent="0.2"/>
  <cols>
    <col min="1" max="1" width="50" style="93" customWidth="1"/>
    <col min="2" max="2" width="34.1640625" customWidth="1"/>
    <col min="3" max="3" width="8" customWidth="1"/>
    <col min="4" max="4" width="9.83203125" customWidth="1"/>
    <col min="5" max="5" width="17" customWidth="1"/>
    <col min="6" max="6" width="28.33203125" customWidth="1"/>
    <col min="7" max="7" width="41.5" customWidth="1"/>
  </cols>
  <sheetData>
    <row r="1" spans="1:7" ht="20" x14ac:dyDescent="0.2">
      <c r="A1" s="109" t="s">
        <v>261</v>
      </c>
    </row>
    <row r="2" spans="1:7" ht="80" x14ac:dyDescent="0.2">
      <c r="A2" s="110" t="s">
        <v>262</v>
      </c>
    </row>
    <row r="3" spans="1:7" ht="64" x14ac:dyDescent="0.2">
      <c r="A3" s="110" t="s">
        <v>181</v>
      </c>
    </row>
    <row r="5" spans="1:7" ht="15" customHeight="1" x14ac:dyDescent="0.2">
      <c r="A5"/>
    </row>
    <row r="6" spans="1:7" s="93" customFormat="1" ht="32" x14ac:dyDescent="0.2">
      <c r="B6" s="108" t="s">
        <v>128</v>
      </c>
      <c r="C6" s="108" t="s">
        <v>129</v>
      </c>
      <c r="D6" s="108" t="s">
        <v>130</v>
      </c>
      <c r="E6" s="108" t="s">
        <v>131</v>
      </c>
      <c r="F6" s="108" t="s">
        <v>132</v>
      </c>
      <c r="G6" s="108" t="s">
        <v>133</v>
      </c>
    </row>
    <row r="7" spans="1:7" ht="23" x14ac:dyDescent="0.25">
      <c r="A7" s="137" t="s">
        <v>134</v>
      </c>
      <c r="B7" s="104" t="s">
        <v>183</v>
      </c>
      <c r="C7" s="104">
        <v>18</v>
      </c>
      <c r="D7" s="104">
        <v>12</v>
      </c>
      <c r="E7" s="104" t="s">
        <v>135</v>
      </c>
      <c r="F7" s="104" t="s">
        <v>136</v>
      </c>
      <c r="G7" s="104" t="s">
        <v>137</v>
      </c>
    </row>
    <row r="8" spans="1:7" ht="18" x14ac:dyDescent="0.2">
      <c r="A8" s="104" t="s">
        <v>138</v>
      </c>
      <c r="B8" s="104" t="s">
        <v>182</v>
      </c>
      <c r="C8" s="104">
        <v>14</v>
      </c>
      <c r="D8" s="104">
        <v>9.5</v>
      </c>
      <c r="E8" s="104" t="s">
        <v>139</v>
      </c>
      <c r="F8" s="104" t="s">
        <v>136</v>
      </c>
      <c r="G8" s="104" t="s">
        <v>140</v>
      </c>
    </row>
    <row r="9" spans="1:7" ht="18" x14ac:dyDescent="0.2">
      <c r="A9" s="105" t="s">
        <v>141</v>
      </c>
      <c r="B9" s="104" t="s">
        <v>184</v>
      </c>
      <c r="C9" s="104">
        <v>12</v>
      </c>
      <c r="D9" s="104">
        <v>8.5</v>
      </c>
      <c r="E9" s="104" t="s">
        <v>139</v>
      </c>
      <c r="F9" s="104" t="s">
        <v>136</v>
      </c>
      <c r="G9" s="104" t="s">
        <v>142</v>
      </c>
    </row>
    <row r="10" spans="1:7" ht="18" x14ac:dyDescent="0.2">
      <c r="A10" s="92" t="s">
        <v>143</v>
      </c>
      <c r="B10" s="104" t="s">
        <v>182</v>
      </c>
      <c r="C10" s="104">
        <v>12</v>
      </c>
      <c r="D10" s="104">
        <v>8.5</v>
      </c>
      <c r="E10" s="104" t="s">
        <v>139</v>
      </c>
      <c r="F10" s="104" t="s">
        <v>136</v>
      </c>
      <c r="G10" s="104" t="s">
        <v>144</v>
      </c>
    </row>
    <row r="11" spans="1:7" ht="18" x14ac:dyDescent="0.2">
      <c r="A11" s="92" t="s">
        <v>145</v>
      </c>
      <c r="B11" s="104" t="s">
        <v>182</v>
      </c>
      <c r="C11" s="104">
        <v>12</v>
      </c>
      <c r="D11" s="104">
        <v>9.5</v>
      </c>
      <c r="E11" s="104" t="s">
        <v>139</v>
      </c>
      <c r="F11" s="104" t="s">
        <v>136</v>
      </c>
      <c r="G11" s="104" t="s">
        <v>146</v>
      </c>
    </row>
    <row r="12" spans="1:7" ht="18" x14ac:dyDescent="0.2">
      <c r="A12" s="106" t="s">
        <v>147</v>
      </c>
      <c r="B12" s="104" t="s">
        <v>183</v>
      </c>
      <c r="C12" s="104">
        <v>12</v>
      </c>
      <c r="D12" s="104">
        <v>9.5</v>
      </c>
      <c r="E12" s="104" t="s">
        <v>139</v>
      </c>
      <c r="F12" s="104" t="s">
        <v>136</v>
      </c>
      <c r="G12" s="104" t="s">
        <v>148</v>
      </c>
    </row>
    <row r="13" spans="1:7" ht="18" x14ac:dyDescent="0.2">
      <c r="A13" s="107" t="s">
        <v>149</v>
      </c>
      <c r="B13" s="104" t="s">
        <v>182</v>
      </c>
      <c r="C13" s="104">
        <v>11</v>
      </c>
      <c r="D13" s="104">
        <v>8.5</v>
      </c>
      <c r="E13" s="104" t="s">
        <v>139</v>
      </c>
      <c r="F13" s="104" t="s">
        <v>136</v>
      </c>
      <c r="G13" s="104" t="s">
        <v>150</v>
      </c>
    </row>
    <row r="14" spans="1:7" ht="18" x14ac:dyDescent="0.2">
      <c r="A14" s="107" t="s">
        <v>151</v>
      </c>
      <c r="B14" s="104" t="s">
        <v>182</v>
      </c>
      <c r="C14" s="104">
        <v>11</v>
      </c>
      <c r="D14" s="104">
        <v>8</v>
      </c>
      <c r="E14" s="104" t="s">
        <v>139</v>
      </c>
      <c r="F14" s="104" t="s">
        <v>136</v>
      </c>
      <c r="G14" s="104" t="s">
        <v>152</v>
      </c>
    </row>
    <row r="20" spans="1:1" ht="32" x14ac:dyDescent="0.2">
      <c r="A20" s="94"/>
    </row>
    <row r="21" spans="1:1" x14ac:dyDescent="0.2">
      <c r="A21" s="95"/>
    </row>
    <row r="22" spans="1:1" x14ac:dyDescent="0.2">
      <c r="A22" s="96"/>
    </row>
    <row r="23" spans="1:1" x14ac:dyDescent="0.2">
      <c r="A23" s="95"/>
    </row>
    <row r="24" spans="1:1" x14ac:dyDescent="0.2">
      <c r="A24" s="96"/>
    </row>
    <row r="25" spans="1:1" x14ac:dyDescent="0.2">
      <c r="A25" s="96"/>
    </row>
    <row r="26" spans="1:1" x14ac:dyDescent="0.2">
      <c r="A26" s="95"/>
    </row>
    <row r="27" spans="1:1" x14ac:dyDescent="0.2">
      <c r="A27" s="96"/>
    </row>
    <row r="28" spans="1:1" x14ac:dyDescent="0.2">
      <c r="A28" s="96"/>
    </row>
    <row r="29" spans="1:1" x14ac:dyDescent="0.2">
      <c r="A29" s="96"/>
    </row>
    <row r="30" spans="1:1" x14ac:dyDescent="0.2">
      <c r="A30" s="95"/>
    </row>
    <row r="31" spans="1:1" ht="18" x14ac:dyDescent="0.2">
      <c r="A31" s="97"/>
    </row>
    <row r="32" spans="1:1" x14ac:dyDescent="0.2">
      <c r="A32" s="95"/>
    </row>
    <row r="33" spans="1:1" x14ac:dyDescent="0.2">
      <c r="A33" s="95"/>
    </row>
    <row r="34" spans="1:1" x14ac:dyDescent="0.2">
      <c r="A34" s="95"/>
    </row>
    <row r="35" spans="1:1" x14ac:dyDescent="0.2">
      <c r="A35" s="96"/>
    </row>
    <row r="36" spans="1:1" x14ac:dyDescent="0.2">
      <c r="A36" s="96"/>
    </row>
    <row r="37" spans="1:1" x14ac:dyDescent="0.2">
      <c r="A37" s="96"/>
    </row>
    <row r="38" spans="1:1" x14ac:dyDescent="0.2">
      <c r="A38" s="98"/>
    </row>
    <row r="39" spans="1:1" x14ac:dyDescent="0.2">
      <c r="A39" s="98"/>
    </row>
    <row r="40" spans="1:1" x14ac:dyDescent="0.2">
      <c r="A40" s="98"/>
    </row>
    <row r="41" spans="1:1" x14ac:dyDescent="0.2">
      <c r="A41" s="99"/>
    </row>
    <row r="42" spans="1:1" x14ac:dyDescent="0.2">
      <c r="A42" s="98"/>
    </row>
    <row r="43" spans="1:1" x14ac:dyDescent="0.2">
      <c r="A43" s="100"/>
    </row>
    <row r="44" spans="1:1" ht="20" x14ac:dyDescent="0.2">
      <c r="A44" s="101"/>
    </row>
    <row r="45" spans="1:1" x14ac:dyDescent="0.2">
      <c r="A45" s="99"/>
    </row>
    <row r="46" spans="1:1" x14ac:dyDescent="0.2">
      <c r="A46" s="98"/>
    </row>
    <row r="47" spans="1:1" x14ac:dyDescent="0.2">
      <c r="A47" s="98"/>
    </row>
    <row r="48" spans="1:1" x14ac:dyDescent="0.2">
      <c r="A48" s="100"/>
    </row>
    <row r="49" spans="1:1" x14ac:dyDescent="0.2">
      <c r="A49" s="98"/>
    </row>
    <row r="50" spans="1:1" x14ac:dyDescent="0.2">
      <c r="A50" s="100"/>
    </row>
    <row r="51" spans="1:1" x14ac:dyDescent="0.2">
      <c r="A51" s="98"/>
    </row>
    <row r="52" spans="1:1" x14ac:dyDescent="0.2">
      <c r="A52" s="100"/>
    </row>
    <row r="53" spans="1:1" x14ac:dyDescent="0.2">
      <c r="A53" s="98"/>
    </row>
    <row r="54" spans="1:1" x14ac:dyDescent="0.2">
      <c r="A54" s="98"/>
    </row>
    <row r="55" spans="1:1" x14ac:dyDescent="0.2">
      <c r="A55" s="99"/>
    </row>
    <row r="56" spans="1:1" x14ac:dyDescent="0.2">
      <c r="A56" s="100"/>
    </row>
    <row r="57" spans="1:1" x14ac:dyDescent="0.2">
      <c r="A57" s="100"/>
    </row>
    <row r="58" spans="1:1" x14ac:dyDescent="0.2">
      <c r="A58" s="98"/>
    </row>
    <row r="59" spans="1:1" ht="20" x14ac:dyDescent="0.2">
      <c r="A59" s="101"/>
    </row>
    <row r="60" spans="1:1" x14ac:dyDescent="0.2">
      <c r="A60" s="99"/>
    </row>
    <row r="61" spans="1:1" x14ac:dyDescent="0.2">
      <c r="A61" s="98"/>
    </row>
    <row r="62" spans="1:1" x14ac:dyDescent="0.2">
      <c r="A62" s="98"/>
    </row>
    <row r="63" spans="1:1" x14ac:dyDescent="0.2">
      <c r="A63" s="100"/>
    </row>
    <row r="64" spans="1:1" x14ac:dyDescent="0.2">
      <c r="A64" s="98"/>
    </row>
    <row r="65" spans="1:1" x14ac:dyDescent="0.2">
      <c r="A65" s="98"/>
    </row>
    <row r="66" spans="1:1" x14ac:dyDescent="0.2">
      <c r="A66" s="98"/>
    </row>
    <row r="67" spans="1:1" x14ac:dyDescent="0.2">
      <c r="A67" s="98"/>
    </row>
    <row r="68" spans="1:1" x14ac:dyDescent="0.2">
      <c r="A68" s="100"/>
    </row>
    <row r="69" spans="1:1" x14ac:dyDescent="0.2">
      <c r="A69" s="99"/>
    </row>
    <row r="70" spans="1:1" x14ac:dyDescent="0.2">
      <c r="A70" s="100"/>
    </row>
    <row r="71" spans="1:1" x14ac:dyDescent="0.2">
      <c r="A71" s="100"/>
    </row>
    <row r="72" spans="1:1" x14ac:dyDescent="0.2">
      <c r="A72" s="98"/>
    </row>
    <row r="73" spans="1:1" x14ac:dyDescent="0.2">
      <c r="A73" s="98"/>
    </row>
    <row r="74" spans="1:1" ht="20" x14ac:dyDescent="0.2">
      <c r="A74" s="101"/>
    </row>
    <row r="75" spans="1:1" x14ac:dyDescent="0.2">
      <c r="A75" s="99"/>
    </row>
    <row r="76" spans="1:1" x14ac:dyDescent="0.2">
      <c r="A76" s="98"/>
    </row>
    <row r="77" spans="1:1" x14ac:dyDescent="0.2">
      <c r="A77" s="98"/>
    </row>
    <row r="78" spans="1:1" x14ac:dyDescent="0.2">
      <c r="A78" s="100"/>
    </row>
    <row r="79" spans="1:1" x14ac:dyDescent="0.2">
      <c r="A79" s="98"/>
    </row>
    <row r="80" spans="1:1" x14ac:dyDescent="0.2">
      <c r="A80" s="100"/>
    </row>
    <row r="81" spans="1:1" x14ac:dyDescent="0.2">
      <c r="A81" s="98"/>
    </row>
    <row r="82" spans="1:1" x14ac:dyDescent="0.2">
      <c r="A82" s="100"/>
    </row>
    <row r="83" spans="1:1" x14ac:dyDescent="0.2">
      <c r="A83" s="98"/>
    </row>
    <row r="84" spans="1:1" x14ac:dyDescent="0.2">
      <c r="A84" s="98"/>
    </row>
    <row r="85" spans="1:1" x14ac:dyDescent="0.2">
      <c r="A85" s="98"/>
    </row>
    <row r="86" spans="1:1" x14ac:dyDescent="0.2">
      <c r="A86" s="98"/>
    </row>
    <row r="87" spans="1:1" x14ac:dyDescent="0.2">
      <c r="A87" s="100"/>
    </row>
    <row r="88" spans="1:1" x14ac:dyDescent="0.2">
      <c r="A88" s="98"/>
    </row>
    <row r="89" spans="1:1" x14ac:dyDescent="0.2">
      <c r="A89" s="98"/>
    </row>
    <row r="90" spans="1:1" x14ac:dyDescent="0.2">
      <c r="A90" s="98"/>
    </row>
    <row r="91" spans="1:1" x14ac:dyDescent="0.2">
      <c r="A91" s="99"/>
    </row>
    <row r="92" spans="1:1" x14ac:dyDescent="0.2">
      <c r="A92" s="100"/>
    </row>
    <row r="93" spans="1:1" x14ac:dyDescent="0.2">
      <c r="A93" s="100"/>
    </row>
    <row r="94" spans="1:1" x14ac:dyDescent="0.2">
      <c r="A94" s="98"/>
    </row>
    <row r="95" spans="1:1" x14ac:dyDescent="0.2">
      <c r="A95" s="98"/>
    </row>
    <row r="96" spans="1:1" x14ac:dyDescent="0.2">
      <c r="A96" s="98"/>
    </row>
    <row r="97" spans="1:1" ht="20" x14ac:dyDescent="0.2">
      <c r="A97" s="101"/>
    </row>
    <row r="98" spans="1:1" x14ac:dyDescent="0.2">
      <c r="A98" s="99"/>
    </row>
    <row r="99" spans="1:1" x14ac:dyDescent="0.2">
      <c r="A99" s="98"/>
    </row>
    <row r="100" spans="1:1" x14ac:dyDescent="0.2">
      <c r="A100" s="98"/>
    </row>
    <row r="101" spans="1:1" x14ac:dyDescent="0.2">
      <c r="A101" s="100"/>
    </row>
    <row r="102" spans="1:1" x14ac:dyDescent="0.2">
      <c r="A102" s="98"/>
    </row>
    <row r="103" spans="1:1" x14ac:dyDescent="0.2">
      <c r="A103" s="100"/>
    </row>
    <row r="104" spans="1:1" x14ac:dyDescent="0.2">
      <c r="A104" s="98"/>
    </row>
    <row r="105" spans="1:1" x14ac:dyDescent="0.2">
      <c r="A105" s="98"/>
    </row>
    <row r="106" spans="1:1" x14ac:dyDescent="0.2">
      <c r="A106" s="100"/>
    </row>
    <row r="107" spans="1:1" x14ac:dyDescent="0.2">
      <c r="A107" s="98"/>
    </row>
    <row r="108" spans="1:1" x14ac:dyDescent="0.2">
      <c r="A108" s="98"/>
    </row>
    <row r="109" spans="1:1" x14ac:dyDescent="0.2">
      <c r="A109" s="98"/>
    </row>
    <row r="110" spans="1:1" x14ac:dyDescent="0.2">
      <c r="A110" s="100"/>
    </row>
    <row r="111" spans="1:1" x14ac:dyDescent="0.2">
      <c r="A111" s="99"/>
    </row>
    <row r="112" spans="1:1" x14ac:dyDescent="0.2">
      <c r="A112" s="100"/>
    </row>
    <row r="113" spans="1:1" x14ac:dyDescent="0.2">
      <c r="A113" s="100"/>
    </row>
    <row r="114" spans="1:1" x14ac:dyDescent="0.2">
      <c r="A114" s="100"/>
    </row>
    <row r="115" spans="1:1" x14ac:dyDescent="0.2">
      <c r="A115" s="98"/>
    </row>
    <row r="116" spans="1:1" x14ac:dyDescent="0.2">
      <c r="A116" s="98"/>
    </row>
    <row r="117" spans="1:1" x14ac:dyDescent="0.2">
      <c r="A117" s="98"/>
    </row>
    <row r="118" spans="1:1" x14ac:dyDescent="0.2">
      <c r="A118" s="102"/>
    </row>
    <row r="119" spans="1:1" x14ac:dyDescent="0.2">
      <c r="A119" s="103"/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2"/>
  <sheetViews>
    <sheetView topLeftCell="C18" zoomScale="114" zoomScaleNormal="114" zoomScalePageLayoutView="114" workbookViewId="0">
      <selection activeCell="F74" sqref="F74"/>
    </sheetView>
  </sheetViews>
  <sheetFormatPr baseColWidth="10" defaultColWidth="10.6640625" defaultRowHeight="11" customHeight="1" x14ac:dyDescent="0.15"/>
  <cols>
    <col min="1" max="1" width="27.83203125" style="90" customWidth="1"/>
    <col min="2" max="2" width="11.1640625" style="45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 x14ac:dyDescent="0.1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 x14ac:dyDescent="0.15">
      <c r="A2" s="45"/>
      <c r="B2" s="45" t="s">
        <v>96</v>
      </c>
      <c r="C2" s="45" t="s">
        <v>93</v>
      </c>
      <c r="D2" s="45" t="s">
        <v>57</v>
      </c>
      <c r="E2" s="45" t="s">
        <v>94</v>
      </c>
      <c r="F2" s="45" t="s">
        <v>97</v>
      </c>
      <c r="G2" s="45" t="s">
        <v>98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ht="15.75" customHeight="1" x14ac:dyDescent="0.15">
      <c r="A3" s="45" t="s">
        <v>271</v>
      </c>
      <c r="B3" s="75">
        <v>532981157</v>
      </c>
      <c r="C3" s="75">
        <v>18408678</v>
      </c>
      <c r="D3" s="75">
        <v>21700352</v>
      </c>
      <c r="E3" s="76">
        <v>84654869</v>
      </c>
      <c r="F3" s="76">
        <v>62433325</v>
      </c>
      <c r="G3" s="76">
        <v>770549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77"/>
      <c r="S3" s="77"/>
      <c r="T3" s="77"/>
      <c r="U3" s="78"/>
      <c r="V3" s="77"/>
      <c r="W3" s="77"/>
      <c r="X3" s="77"/>
      <c r="Y3" s="79"/>
      <c r="Z3" s="79"/>
      <c r="AA3" s="44"/>
      <c r="AB3" s="79"/>
      <c r="AC3" s="79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79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 x14ac:dyDescent="0.15">
      <c r="A4" s="45" t="s">
        <v>265</v>
      </c>
      <c r="B4" s="75">
        <v>993592692</v>
      </c>
      <c r="C4" s="75">
        <v>19938663</v>
      </c>
      <c r="D4" s="76">
        <v>25325109</v>
      </c>
      <c r="E4" s="76">
        <v>162558075</v>
      </c>
      <c r="F4" s="76">
        <v>40330965</v>
      </c>
      <c r="G4" s="76">
        <v>3639482</v>
      </c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79"/>
      <c r="Z4" s="79"/>
      <c r="AA4" s="44"/>
      <c r="AB4" s="79"/>
      <c r="AC4" s="79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0" customFormat="1" ht="15.75" customHeight="1" x14ac:dyDescent="0.15">
      <c r="A5" s="45" t="s">
        <v>266</v>
      </c>
      <c r="B5" s="75">
        <v>1701107541</v>
      </c>
      <c r="C5" s="75">
        <v>43229817</v>
      </c>
      <c r="D5" s="75">
        <v>36121650</v>
      </c>
      <c r="E5" s="75">
        <v>372383223</v>
      </c>
      <c r="F5" s="75">
        <v>73922053</v>
      </c>
      <c r="G5" s="75">
        <v>14563900</v>
      </c>
      <c r="H5" s="44"/>
      <c r="I5" s="44"/>
      <c r="J5" s="44"/>
      <c r="K5" s="44"/>
      <c r="L5" s="44"/>
      <c r="M5" s="44"/>
      <c r="N5" s="79"/>
      <c r="O5" s="78"/>
      <c r="P5" s="79"/>
      <c r="Q5" s="78"/>
      <c r="R5" s="78"/>
      <c r="S5" s="78"/>
      <c r="T5" s="78"/>
      <c r="U5" s="77"/>
      <c r="V5" s="78"/>
      <c r="W5" s="78"/>
      <c r="X5" s="78"/>
      <c r="Y5" s="44"/>
      <c r="Z5" s="44"/>
      <c r="AA5" s="44"/>
      <c r="AB5" s="44"/>
      <c r="AC5" s="44"/>
      <c r="AD5" s="44"/>
      <c r="AE5" s="44"/>
      <c r="AF5" s="44"/>
      <c r="AG5" s="79"/>
      <c r="AH5" s="79"/>
      <c r="AI5" s="79"/>
      <c r="AJ5" s="78"/>
      <c r="AK5" s="79"/>
      <c r="AL5" s="78"/>
      <c r="AM5" s="79"/>
      <c r="AN5" s="78"/>
      <c r="AO5" s="79"/>
      <c r="AP5" s="78"/>
      <c r="AQ5" s="44"/>
      <c r="AR5" s="44"/>
      <c r="AS5" s="79"/>
      <c r="AT5" s="78"/>
      <c r="AU5" s="44"/>
      <c r="AV5" s="44"/>
      <c r="AW5" s="44"/>
      <c r="AX5" s="44"/>
      <c r="AY5" s="4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44"/>
      <c r="BQ5" s="44"/>
      <c r="BR5" s="44"/>
      <c r="BS5" s="44"/>
      <c r="BT5" s="44"/>
      <c r="BU5" s="44"/>
      <c r="BV5" s="44"/>
      <c r="BW5" s="44"/>
      <c r="BX5" s="44"/>
    </row>
    <row r="6" spans="1:76" s="83" customFormat="1" ht="15.75" customHeight="1" x14ac:dyDescent="0.15">
      <c r="A6" s="45" t="s">
        <v>267</v>
      </c>
      <c r="B6" s="75">
        <v>2406261909</v>
      </c>
      <c r="C6" s="75">
        <v>98839078</v>
      </c>
      <c r="D6" s="75">
        <v>72587881</v>
      </c>
      <c r="E6" s="75">
        <v>392854628</v>
      </c>
      <c r="F6" s="75">
        <v>280095044</v>
      </c>
      <c r="G6" s="75">
        <v>86396313</v>
      </c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 x14ac:dyDescent="0.15">
      <c r="A7" s="45" t="s">
        <v>268</v>
      </c>
      <c r="B7" s="75">
        <v>259165177</v>
      </c>
      <c r="C7" s="75">
        <v>29636829</v>
      </c>
      <c r="D7" s="76">
        <v>14828368</v>
      </c>
      <c r="E7" s="76">
        <v>20672404</v>
      </c>
      <c r="F7" s="76">
        <v>112903459</v>
      </c>
      <c r="G7" s="76">
        <v>50219578</v>
      </c>
      <c r="H7" s="81"/>
      <c r="I7" s="81"/>
      <c r="J7" s="81"/>
      <c r="K7" s="82"/>
      <c r="L7" s="81"/>
      <c r="M7" s="81"/>
      <c r="N7" s="81"/>
      <c r="O7" s="81"/>
      <c r="P7" s="81"/>
      <c r="Q7" s="81"/>
      <c r="R7" s="81"/>
      <c r="S7" s="81"/>
      <c r="T7" s="82"/>
      <c r="U7" s="81"/>
      <c r="V7" s="81"/>
      <c r="W7" s="81"/>
      <c r="X7" s="82"/>
      <c r="Y7" s="81"/>
      <c r="Z7" s="81"/>
      <c r="AA7" s="81"/>
      <c r="AB7" s="81"/>
      <c r="AC7" s="81"/>
      <c r="AD7" s="81"/>
      <c r="AE7" s="81"/>
      <c r="AF7" s="82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</row>
    <row r="8" spans="1:76" ht="15.75" customHeight="1" x14ac:dyDescent="0.15">
      <c r="A8" s="45" t="s">
        <v>269</v>
      </c>
      <c r="B8" s="75">
        <v>247106515</v>
      </c>
      <c r="C8" s="75">
        <v>54384155</v>
      </c>
      <c r="D8" s="75">
        <v>25394180</v>
      </c>
      <c r="E8" s="75">
        <v>20495522</v>
      </c>
      <c r="F8" s="75">
        <v>179572522</v>
      </c>
      <c r="G8" s="75">
        <v>128743191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</row>
    <row r="9" spans="1:76" s="85" customFormat="1" ht="15.75" customHeight="1" x14ac:dyDescent="0.15">
      <c r="A9" s="45" t="s">
        <v>270</v>
      </c>
      <c r="B9" s="75">
        <v>140697169</v>
      </c>
      <c r="C9" s="75">
        <v>97705509</v>
      </c>
      <c r="D9" s="75">
        <v>29763550</v>
      </c>
      <c r="E9" s="75">
        <v>7081396</v>
      </c>
      <c r="F9" s="75">
        <v>136383742</v>
      </c>
      <c r="G9" s="75">
        <v>325815123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</row>
    <row r="10" spans="1:76" ht="15.75" customHeight="1" x14ac:dyDescent="0.15">
      <c r="A10" s="45" t="s">
        <v>95</v>
      </c>
      <c r="B10" s="75">
        <v>87915690</v>
      </c>
      <c r="C10" s="75">
        <v>77519245</v>
      </c>
      <c r="D10" s="75">
        <v>22026735</v>
      </c>
      <c r="E10" s="75">
        <v>3650251</v>
      </c>
      <c r="F10" s="75">
        <v>93504435</v>
      </c>
      <c r="G10" s="75">
        <v>265285834</v>
      </c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8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86"/>
      <c r="BO10" s="46"/>
      <c r="BP10" s="46"/>
      <c r="BQ10" s="46"/>
      <c r="BR10" s="46"/>
      <c r="BS10" s="46"/>
      <c r="BT10" s="46"/>
      <c r="BU10" s="46"/>
      <c r="BV10" s="46"/>
      <c r="BW10" s="46"/>
    </row>
    <row r="11" spans="1:76" ht="15" customHeight="1" x14ac:dyDescent="0.15">
      <c r="A11" s="45"/>
      <c r="D11" s="43"/>
      <c r="E11" s="43"/>
      <c r="F11" s="43"/>
      <c r="G11" s="43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86"/>
      <c r="AM11" s="46"/>
      <c r="AN11" s="46"/>
      <c r="AO11" s="46"/>
      <c r="AP11" s="8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86"/>
      <c r="BB11" s="46"/>
      <c r="BC11" s="46"/>
      <c r="BD11" s="46"/>
      <c r="BE11" s="86"/>
      <c r="BF11" s="46"/>
      <c r="BG11" s="46"/>
      <c r="BH11" s="46"/>
      <c r="BI11" s="46"/>
      <c r="BJ11" s="46"/>
      <c r="BK11" s="46"/>
      <c r="BL11" s="46"/>
      <c r="BM11" s="46"/>
      <c r="BN11" s="86"/>
      <c r="BO11" s="86"/>
      <c r="BP11" s="46"/>
      <c r="BQ11" s="46"/>
      <c r="BR11" s="46"/>
      <c r="BS11" s="46"/>
      <c r="BT11" s="46"/>
      <c r="BU11" s="46"/>
      <c r="BV11" s="86"/>
      <c r="BW11" s="46"/>
    </row>
    <row r="12" spans="1:76" ht="15.75" customHeight="1" x14ac:dyDescent="0.15">
      <c r="A12" s="45"/>
      <c r="C12" s="43"/>
      <c r="D12" s="43"/>
      <c r="E12" s="43"/>
      <c r="F12" s="43"/>
      <c r="G12" s="43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86"/>
      <c r="AK12" s="46"/>
      <c r="AL12" s="86"/>
      <c r="AM12" s="46"/>
      <c r="AN12" s="46"/>
      <c r="AO12" s="46"/>
      <c r="AP12" s="8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8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87"/>
      <c r="BO12" s="87"/>
      <c r="BP12" s="46"/>
      <c r="BQ12" s="46"/>
      <c r="BR12" s="46"/>
      <c r="BS12" s="46"/>
      <c r="BT12" s="46"/>
      <c r="BU12" s="46"/>
      <c r="BV12" s="46"/>
      <c r="BW12" s="46"/>
    </row>
    <row r="13" spans="1:76" ht="15.75" customHeight="1" x14ac:dyDescent="0.15">
      <c r="A13" s="45"/>
      <c r="B13" s="45" t="s">
        <v>96</v>
      </c>
      <c r="C13" s="45" t="s">
        <v>93</v>
      </c>
      <c r="D13" s="45" t="s">
        <v>57</v>
      </c>
      <c r="E13" s="45" t="s">
        <v>94</v>
      </c>
      <c r="F13" s="45" t="s">
        <v>97</v>
      </c>
      <c r="G13" s="45" t="s">
        <v>98</v>
      </c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46"/>
      <c r="AK13" s="46"/>
      <c r="AL13" s="87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87"/>
      <c r="BW13" s="46"/>
    </row>
    <row r="14" spans="1:76" ht="15.75" customHeight="1" x14ac:dyDescent="0.15">
      <c r="A14" s="45" t="s">
        <v>271</v>
      </c>
      <c r="B14" s="45">
        <v>0.73927726999999999</v>
      </c>
      <c r="C14" s="45">
        <v>2.5533956E-2</v>
      </c>
      <c r="D14" s="45">
        <v>3.0099707999999999E-2</v>
      </c>
      <c r="E14" s="45">
        <v>0.11742145</v>
      </c>
      <c r="F14" s="45">
        <v>8.6598817999999994E-2</v>
      </c>
      <c r="G14" s="45">
        <v>1.0687979999999999E-3</v>
      </c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86"/>
      <c r="AK14" s="46"/>
      <c r="AL14" s="87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86"/>
      <c r="BO14" s="46"/>
      <c r="BP14" s="46"/>
      <c r="BQ14" s="46"/>
      <c r="BR14" s="46"/>
      <c r="BS14" s="46"/>
      <c r="BT14" s="46"/>
      <c r="BU14" s="46"/>
      <c r="BV14" s="87"/>
      <c r="BW14" s="46"/>
    </row>
    <row r="15" spans="1:76" ht="15.75" customHeight="1" x14ac:dyDescent="0.15">
      <c r="A15" s="45" t="s">
        <v>265</v>
      </c>
      <c r="B15" s="45">
        <v>0.79781971299999999</v>
      </c>
      <c r="C15" s="45">
        <v>1.601004E-2</v>
      </c>
      <c r="D15" s="45">
        <v>2.0335164999999999E-2</v>
      </c>
      <c r="E15" s="45">
        <v>0.130528372</v>
      </c>
      <c r="F15" s="45">
        <v>3.2384335E-2</v>
      </c>
      <c r="G15" s="45">
        <v>2.9223750000000001E-3</v>
      </c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86"/>
      <c r="BN15" s="46"/>
      <c r="BO15" s="46"/>
      <c r="BP15" s="46"/>
      <c r="BQ15" s="46"/>
      <c r="BR15" s="46"/>
      <c r="BS15" s="46"/>
      <c r="BT15" s="46"/>
      <c r="BU15" s="46"/>
      <c r="BV15" s="46"/>
      <c r="BW15" s="46"/>
    </row>
    <row r="16" spans="1:76" ht="15.75" customHeight="1" x14ac:dyDescent="0.15">
      <c r="A16" s="45" t="s">
        <v>266</v>
      </c>
      <c r="B16" s="45">
        <v>0.75897298400000002</v>
      </c>
      <c r="C16" s="45">
        <v>1.9287589000000001E-2</v>
      </c>
      <c r="D16" s="45">
        <v>1.6116181E-2</v>
      </c>
      <c r="E16" s="45">
        <v>0.16614399699999999</v>
      </c>
      <c r="F16" s="45">
        <v>3.2981361000000001E-2</v>
      </c>
      <c r="G16" s="45">
        <v>6.4978880000000003E-3</v>
      </c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86"/>
      <c r="BN16" s="46"/>
      <c r="BO16" s="46"/>
      <c r="BP16" s="46"/>
      <c r="BQ16" s="46"/>
      <c r="BR16" s="46"/>
      <c r="BS16" s="46"/>
      <c r="BT16" s="46"/>
      <c r="BU16" s="46"/>
      <c r="BV16" s="46"/>
      <c r="BW16" s="46"/>
    </row>
    <row r="17" spans="1:76" ht="15.75" customHeight="1" x14ac:dyDescent="0.15">
      <c r="A17" s="45" t="s">
        <v>267</v>
      </c>
      <c r="B17" s="45">
        <v>0.72107784799999997</v>
      </c>
      <c r="C17" s="45">
        <v>2.9618833000000001E-2</v>
      </c>
      <c r="D17" s="45">
        <v>2.1752209000000002E-2</v>
      </c>
      <c r="E17" s="45">
        <v>0.117725659</v>
      </c>
      <c r="F17" s="45">
        <v>8.3935307000000001E-2</v>
      </c>
      <c r="G17" s="45">
        <v>2.5890144E-2</v>
      </c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86"/>
      <c r="BN17" s="46"/>
      <c r="BO17" s="46"/>
      <c r="BP17" s="46"/>
      <c r="BQ17" s="46"/>
      <c r="BR17" s="46"/>
      <c r="BS17" s="46"/>
      <c r="BT17" s="46"/>
      <c r="BU17" s="46"/>
      <c r="BV17" s="46"/>
      <c r="BW17" s="46"/>
    </row>
    <row r="18" spans="1:76" ht="15.75" customHeight="1" x14ac:dyDescent="0.15">
      <c r="A18" s="45" t="s">
        <v>268</v>
      </c>
      <c r="B18" s="45">
        <v>0.53170178700000004</v>
      </c>
      <c r="C18" s="45">
        <v>6.0802747999999997E-2</v>
      </c>
      <c r="D18" s="45">
        <v>3.0421795000000001E-2</v>
      </c>
      <c r="E18" s="45">
        <v>4.2411385000000003E-2</v>
      </c>
      <c r="F18" s="45">
        <v>0.23163208699999999</v>
      </c>
      <c r="G18" s="45">
        <v>0.103030198</v>
      </c>
      <c r="H18" s="46"/>
      <c r="I18" s="46"/>
      <c r="J18" s="46"/>
      <c r="K18" s="47"/>
      <c r="L18" s="46"/>
      <c r="M18" s="87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87"/>
      <c r="AY18" s="46"/>
      <c r="AZ18" s="87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86"/>
      <c r="BN18" s="87"/>
      <c r="BO18" s="46"/>
      <c r="BP18" s="46"/>
      <c r="BQ18" s="46"/>
      <c r="BR18" s="46"/>
      <c r="BS18" s="46"/>
      <c r="BT18" s="87"/>
      <c r="BU18" s="46"/>
      <c r="BV18" s="46"/>
      <c r="BW18" s="46"/>
    </row>
    <row r="19" spans="1:76" ht="15.75" customHeight="1" x14ac:dyDescent="0.15">
      <c r="A19" s="45" t="s">
        <v>269</v>
      </c>
      <c r="B19" s="45">
        <v>0.37686135500000001</v>
      </c>
      <c r="C19" s="45">
        <v>8.2941101000000003E-2</v>
      </c>
      <c r="D19" s="45">
        <v>3.8728582999999997E-2</v>
      </c>
      <c r="E19" s="45">
        <v>3.1257655000000002E-2</v>
      </c>
      <c r="F19" s="45">
        <v>0.273865478</v>
      </c>
      <c r="G19" s="45">
        <v>0.196345828</v>
      </c>
      <c r="H19" s="46"/>
      <c r="I19" s="46"/>
      <c r="J19" s="46"/>
      <c r="K19" s="47"/>
      <c r="L19" s="46"/>
      <c r="M19" s="87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87"/>
      <c r="AY19" s="46"/>
      <c r="AZ19" s="87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86"/>
      <c r="BN19" s="87"/>
      <c r="BO19" s="46"/>
      <c r="BP19" s="46"/>
      <c r="BQ19" s="46"/>
      <c r="BR19" s="46"/>
      <c r="BS19" s="46"/>
      <c r="BT19" s="87"/>
      <c r="BU19" s="46"/>
      <c r="BV19" s="46"/>
      <c r="BW19" s="46"/>
    </row>
    <row r="20" spans="1:76" ht="15.75" customHeight="1" x14ac:dyDescent="0.15">
      <c r="A20" s="45" t="s">
        <v>270</v>
      </c>
      <c r="B20" s="45">
        <v>0.190789666</v>
      </c>
      <c r="C20" s="45">
        <v>0.13249165900000001</v>
      </c>
      <c r="D20" s="45">
        <v>4.0360284000000003E-2</v>
      </c>
      <c r="E20" s="45">
        <v>9.6025899999999994E-3</v>
      </c>
      <c r="F20" s="45">
        <v>0.18494052699999999</v>
      </c>
      <c r="G20" s="45">
        <v>0.44181527500000001</v>
      </c>
      <c r="H20" s="46"/>
      <c r="I20" s="46"/>
      <c r="J20" s="46"/>
      <c r="K20" s="47"/>
      <c r="L20" s="46"/>
      <c r="M20" s="87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87"/>
      <c r="AY20" s="46"/>
      <c r="AZ20" s="87"/>
      <c r="BA20" s="86"/>
      <c r="BB20" s="46"/>
      <c r="BC20" s="87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87"/>
      <c r="BO20" s="87"/>
      <c r="BP20" s="46"/>
      <c r="BQ20" s="46"/>
      <c r="BR20" s="46"/>
      <c r="BS20" s="46"/>
      <c r="BT20" s="86"/>
      <c r="BU20" s="46"/>
      <c r="BV20" s="46"/>
      <c r="BW20" s="46"/>
    </row>
    <row r="21" spans="1:76" ht="15.75" customHeight="1" x14ac:dyDescent="0.15">
      <c r="A21" s="45" t="s">
        <v>95</v>
      </c>
      <c r="B21" s="45">
        <v>0.159875141</v>
      </c>
      <c r="C21" s="45">
        <v>0.14096915099999999</v>
      </c>
      <c r="D21" s="45">
        <v>4.0055731999999997E-2</v>
      </c>
      <c r="E21" s="45">
        <v>6.6379999999999998E-3</v>
      </c>
      <c r="F21" s="45">
        <v>0.170038303</v>
      </c>
      <c r="G21" s="45">
        <v>0.48242367200000003</v>
      </c>
      <c r="H21" s="46"/>
      <c r="I21" s="46"/>
      <c r="J21" s="46"/>
      <c r="K21" s="47"/>
      <c r="L21" s="46"/>
      <c r="M21" s="87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87"/>
      <c r="AY21" s="46"/>
      <c r="AZ21" s="46"/>
      <c r="BA21" s="86"/>
      <c r="BB21" s="46"/>
      <c r="BC21" s="87"/>
      <c r="BD21" s="46"/>
      <c r="BE21" s="46"/>
      <c r="BF21" s="46"/>
      <c r="BG21" s="46"/>
      <c r="BH21" s="46"/>
      <c r="BI21" s="46"/>
      <c r="BJ21" s="46"/>
      <c r="BK21" s="46"/>
      <c r="BL21" s="46"/>
      <c r="BM21" s="87"/>
      <c r="BN21" s="87"/>
      <c r="BO21" s="87"/>
      <c r="BP21" s="46"/>
      <c r="BQ21" s="46"/>
      <c r="BR21" s="46"/>
      <c r="BS21" s="46"/>
      <c r="BT21" s="86"/>
      <c r="BU21" s="46"/>
      <c r="BV21" s="46"/>
      <c r="BW21" s="46"/>
    </row>
    <row r="22" spans="1:76" ht="15.75" customHeight="1" x14ac:dyDescent="0.15">
      <c r="A22" s="89"/>
      <c r="B22" s="46"/>
      <c r="C22" s="46"/>
      <c r="D22" s="46"/>
      <c r="E22" s="46"/>
      <c r="F22" s="46"/>
      <c r="G22" s="46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46"/>
      <c r="BA22" s="86"/>
      <c r="BB22" s="46"/>
      <c r="BC22" s="87"/>
      <c r="BD22" s="46"/>
      <c r="BE22" s="46"/>
      <c r="BF22" s="46"/>
      <c r="BG22" s="46"/>
      <c r="BH22" s="46"/>
      <c r="BI22" s="46"/>
      <c r="BJ22" s="46"/>
      <c r="BK22" s="46"/>
      <c r="BL22" s="46"/>
      <c r="BM22" s="87"/>
      <c r="BN22" s="87"/>
      <c r="BO22" s="87"/>
      <c r="BP22" s="46"/>
      <c r="BQ22" s="46"/>
      <c r="BR22" s="46"/>
      <c r="BS22" s="46"/>
      <c r="BT22" s="86"/>
      <c r="BU22" s="46"/>
      <c r="BV22" s="46"/>
      <c r="BW22" s="46"/>
    </row>
    <row r="23" spans="1:76" ht="15.75" customHeight="1" x14ac:dyDescent="0.15">
      <c r="A23" s="89"/>
      <c r="B23" s="46"/>
      <c r="C23" s="46"/>
      <c r="D23" s="46"/>
      <c r="E23" s="46"/>
      <c r="F23" s="46"/>
      <c r="G23" s="46"/>
      <c r="H23" s="46"/>
      <c r="I23" s="46"/>
      <c r="J23" s="46"/>
      <c r="K23" s="47"/>
      <c r="L23" s="46"/>
      <c r="M23" s="8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7"/>
      <c r="AG23" s="46"/>
      <c r="AH23" s="46"/>
      <c r="AI23" s="46"/>
      <c r="AJ23" s="46"/>
      <c r="AK23" s="87"/>
      <c r="AL23" s="87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87"/>
      <c r="AY23" s="46"/>
      <c r="AZ23" s="46"/>
      <c r="BA23" s="86"/>
      <c r="BB23" s="46"/>
      <c r="BC23" s="87"/>
      <c r="BD23" s="46"/>
      <c r="BE23" s="46"/>
      <c r="BF23" s="46"/>
      <c r="BG23" s="46"/>
      <c r="BH23" s="46"/>
      <c r="BI23" s="46"/>
      <c r="BJ23" s="46"/>
      <c r="BK23" s="46"/>
      <c r="BL23" s="46"/>
      <c r="BM23" s="86"/>
      <c r="BN23" s="46"/>
      <c r="BO23" s="87"/>
      <c r="BP23" s="46"/>
      <c r="BQ23" s="46"/>
      <c r="BR23" s="46"/>
      <c r="BS23" s="46"/>
      <c r="BT23" s="86"/>
      <c r="BU23" s="46"/>
      <c r="BV23" s="46"/>
      <c r="BW23" s="46"/>
    </row>
    <row r="24" spans="1:76" ht="15.75" customHeight="1" x14ac:dyDescent="0.2">
      <c r="A24" s="89"/>
      <c r="B24" s="46"/>
      <c r="C24" s="46"/>
      <c r="D24" s="46"/>
      <c r="E24" s="46"/>
      <c r="F24" s="46"/>
      <c r="G24" s="46"/>
      <c r="H24" s="46"/>
      <c r="I24" s="135"/>
      <c r="J24" s="46"/>
      <c r="K24" s="136" t="s">
        <v>263</v>
      </c>
      <c r="L24" s="46"/>
      <c r="M24" s="8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6"/>
      <c r="AH24" s="46"/>
      <c r="AI24" s="46"/>
      <c r="AJ24" s="46"/>
      <c r="AK24" s="87"/>
      <c r="AL24" s="87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87"/>
      <c r="AY24" s="46"/>
      <c r="AZ24" s="46"/>
      <c r="BA24" s="87"/>
      <c r="BB24" s="46"/>
      <c r="BC24" s="87"/>
      <c r="BD24" s="46"/>
      <c r="BE24" s="46"/>
      <c r="BF24" s="46"/>
      <c r="BG24" s="46"/>
      <c r="BH24" s="46"/>
      <c r="BI24" s="46"/>
      <c r="BJ24" s="46"/>
      <c r="BK24" s="46"/>
      <c r="BL24" s="46"/>
      <c r="BM24" s="87"/>
      <c r="BN24" s="46"/>
      <c r="BO24" s="87"/>
      <c r="BP24" s="46"/>
      <c r="BQ24" s="46"/>
      <c r="BR24" s="46"/>
      <c r="BS24" s="46"/>
      <c r="BT24" s="86"/>
      <c r="BU24" s="46"/>
      <c r="BV24" s="46"/>
      <c r="BW24" s="46"/>
    </row>
    <row r="25" spans="1:76" ht="15.75" customHeight="1" x14ac:dyDescent="0.15">
      <c r="A25" s="89"/>
      <c r="B25" s="46"/>
      <c r="C25" s="46"/>
      <c r="D25" s="46"/>
      <c r="E25" s="46"/>
      <c r="F25" s="46"/>
      <c r="G25" s="46"/>
      <c r="H25" s="46"/>
      <c r="I25" s="46"/>
      <c r="J25" s="46"/>
      <c r="K25" s="47"/>
      <c r="L25" s="46"/>
      <c r="M25" s="8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87"/>
      <c r="AY25" s="46"/>
      <c r="AZ25" s="46"/>
      <c r="BA25" s="87"/>
      <c r="BB25" s="46"/>
      <c r="BC25" s="87"/>
      <c r="BD25" s="46"/>
      <c r="BE25" s="46"/>
      <c r="BF25" s="46"/>
      <c r="BG25" s="46"/>
      <c r="BH25" s="46"/>
      <c r="BI25" s="46"/>
      <c r="BJ25" s="46"/>
      <c r="BK25" s="46"/>
      <c r="BL25" s="46"/>
      <c r="BM25" s="87"/>
      <c r="BN25" s="46"/>
      <c r="BO25" s="87"/>
      <c r="BP25" s="46"/>
      <c r="BQ25" s="46"/>
      <c r="BR25" s="46"/>
      <c r="BS25" s="46"/>
      <c r="BT25" s="86"/>
      <c r="BU25" s="46"/>
      <c r="BV25" s="46"/>
      <c r="BW25" s="46"/>
    </row>
    <row r="26" spans="1:76" ht="11" customHeight="1" x14ac:dyDescent="0.15">
      <c r="J26" s="90"/>
      <c r="K26" s="90"/>
    </row>
    <row r="28" spans="1:76" ht="11" customHeight="1" x14ac:dyDescent="0.15"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</row>
    <row r="30" spans="1:76" ht="11" customHeight="1" x14ac:dyDescent="0.15">
      <c r="BV30" s="91"/>
    </row>
    <row r="32" spans="1:76" ht="11" customHeight="1" x14ac:dyDescent="0.15">
      <c r="I32" s="43"/>
      <c r="J32" s="43"/>
      <c r="K32" s="43"/>
      <c r="P32" s="75"/>
      <c r="Q32" s="75"/>
      <c r="R32" s="75"/>
      <c r="T32" s="45"/>
      <c r="U32" s="45"/>
      <c r="V32" s="45"/>
      <c r="W32" s="45"/>
      <c r="X32" s="45"/>
      <c r="Y32" s="4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</row>
    <row r="33" spans="1:25" ht="11" customHeight="1" x14ac:dyDescent="0.15">
      <c r="A33" s="89"/>
      <c r="B33" s="46"/>
      <c r="C33" s="46"/>
      <c r="D33" s="47"/>
      <c r="E33" s="46"/>
      <c r="F33" s="46"/>
      <c r="G33" s="47"/>
      <c r="I33" s="43"/>
      <c r="J33" s="43"/>
      <c r="K33" s="43"/>
      <c r="T33" s="76"/>
      <c r="U33" s="76"/>
      <c r="V33" s="76"/>
      <c r="W33" s="76"/>
      <c r="X33" s="76"/>
      <c r="Y33" s="76"/>
    </row>
    <row r="34" spans="1:25" ht="11" customHeight="1" x14ac:dyDescent="0.15">
      <c r="A34" s="89"/>
      <c r="B34" s="46"/>
      <c r="C34" s="46"/>
      <c r="D34" s="47"/>
      <c r="E34" s="46"/>
      <c r="F34" s="46"/>
      <c r="G34" s="47"/>
      <c r="I34" s="43"/>
      <c r="J34" s="43"/>
      <c r="K34" s="43"/>
      <c r="T34" s="76"/>
      <c r="U34" s="76"/>
      <c r="V34" s="76"/>
      <c r="W34" s="76"/>
      <c r="X34" s="76"/>
      <c r="Y34" s="76"/>
    </row>
    <row r="35" spans="1:25" ht="11" customHeight="1" x14ac:dyDescent="0.15">
      <c r="A35" s="89"/>
      <c r="B35" s="46"/>
      <c r="C35" s="46"/>
      <c r="D35" s="47"/>
      <c r="E35" s="46"/>
      <c r="F35" s="46"/>
      <c r="G35" s="47"/>
      <c r="I35" s="43"/>
      <c r="J35" s="43"/>
      <c r="K35" s="43"/>
      <c r="T35" s="76"/>
      <c r="U35" s="76"/>
      <c r="V35" s="76"/>
      <c r="W35" s="76"/>
      <c r="X35" s="76"/>
      <c r="Y35" s="76"/>
    </row>
    <row r="36" spans="1:25" ht="11" customHeight="1" x14ac:dyDescent="0.15">
      <c r="A36" s="89"/>
      <c r="B36" s="46"/>
      <c r="C36" s="46"/>
      <c r="D36" s="47"/>
      <c r="E36" s="46"/>
      <c r="F36" s="46"/>
      <c r="G36" s="47"/>
      <c r="I36" s="43"/>
      <c r="J36" s="43"/>
      <c r="K36" s="43"/>
      <c r="T36" s="76"/>
      <c r="U36" s="76"/>
      <c r="V36" s="76"/>
      <c r="W36" s="76"/>
      <c r="X36" s="76"/>
      <c r="Y36" s="76"/>
    </row>
    <row r="37" spans="1:25" ht="11" customHeight="1" x14ac:dyDescent="0.15">
      <c r="A37" s="89"/>
      <c r="B37" s="46"/>
      <c r="C37" s="46"/>
      <c r="D37" s="47"/>
      <c r="E37" s="46"/>
      <c r="F37" s="46"/>
      <c r="G37" s="47"/>
      <c r="I37" s="43"/>
      <c r="J37" s="43"/>
      <c r="K37" s="43"/>
      <c r="T37" s="76"/>
      <c r="U37" s="76"/>
      <c r="V37" s="76"/>
      <c r="W37" s="76"/>
      <c r="X37" s="76"/>
      <c r="Y37" s="76"/>
    </row>
    <row r="38" spans="1:25" ht="11" customHeight="1" x14ac:dyDescent="0.15">
      <c r="A38" s="89"/>
      <c r="B38" s="46"/>
      <c r="C38" s="46"/>
      <c r="D38" s="47"/>
      <c r="E38" s="46"/>
      <c r="F38" s="46"/>
      <c r="G38" s="47"/>
      <c r="I38" s="43"/>
      <c r="J38" s="43"/>
      <c r="K38" s="43"/>
      <c r="T38" s="76"/>
      <c r="U38" s="76"/>
      <c r="V38" s="76"/>
      <c r="W38" s="76"/>
      <c r="X38" s="76"/>
      <c r="Y38" s="76"/>
    </row>
    <row r="39" spans="1:25" ht="11" customHeight="1" x14ac:dyDescent="0.15">
      <c r="A39" s="89"/>
      <c r="B39" s="46"/>
      <c r="C39" s="46"/>
      <c r="D39" s="47"/>
      <c r="E39" s="46"/>
      <c r="F39" s="46"/>
      <c r="G39" s="47"/>
      <c r="I39" s="43"/>
      <c r="J39" s="43"/>
      <c r="K39" s="43"/>
      <c r="T39" s="76"/>
      <c r="U39" s="76"/>
      <c r="V39" s="76"/>
      <c r="W39" s="76"/>
      <c r="X39" s="76"/>
      <c r="Y39" s="76"/>
    </row>
    <row r="40" spans="1:25" ht="11" customHeight="1" x14ac:dyDescent="0.15">
      <c r="A40" s="89"/>
      <c r="B40" s="46"/>
      <c r="C40" s="46"/>
      <c r="D40" s="47"/>
      <c r="E40" s="46"/>
      <c r="F40" s="46"/>
      <c r="G40" s="47"/>
      <c r="I40" s="43"/>
      <c r="J40" s="43"/>
      <c r="K40" s="43"/>
      <c r="T40" s="76"/>
      <c r="U40" s="76"/>
      <c r="V40" s="76"/>
      <c r="W40" s="76"/>
      <c r="X40" s="76"/>
      <c r="Y40" s="76"/>
    </row>
    <row r="41" spans="1:25" ht="11" customHeight="1" x14ac:dyDescent="0.15">
      <c r="A41" s="89"/>
      <c r="B41" s="46"/>
      <c r="C41" s="46"/>
      <c r="D41" s="47"/>
      <c r="E41" s="46"/>
      <c r="F41" s="46"/>
      <c r="G41" s="47"/>
      <c r="I41" s="43"/>
      <c r="J41" s="43"/>
      <c r="K41" s="43"/>
      <c r="T41" s="76"/>
      <c r="U41" s="76"/>
      <c r="V41" s="76"/>
      <c r="W41" s="76"/>
      <c r="X41" s="76"/>
      <c r="Y41" s="76"/>
    </row>
    <row r="42" spans="1:25" ht="11" customHeight="1" x14ac:dyDescent="0.15">
      <c r="A42" s="89"/>
      <c r="B42" s="46"/>
      <c r="C42" s="46"/>
      <c r="D42" s="47"/>
      <c r="E42" s="46"/>
      <c r="F42" s="46"/>
      <c r="G42" s="47"/>
      <c r="I42" s="43"/>
      <c r="J42" s="43"/>
      <c r="K42" s="43"/>
      <c r="P42" s="76"/>
      <c r="T42" s="76"/>
      <c r="U42" s="76"/>
      <c r="V42" s="76"/>
      <c r="W42" s="76"/>
      <c r="X42" s="76"/>
      <c r="Y42" s="76"/>
    </row>
    <row r="43" spans="1:25" ht="11" customHeight="1" x14ac:dyDescent="0.15">
      <c r="A43" s="89"/>
      <c r="B43" s="46"/>
      <c r="C43" s="46"/>
      <c r="D43" s="47"/>
      <c r="E43" s="46"/>
      <c r="F43" s="46"/>
      <c r="G43" s="47"/>
      <c r="I43" s="43"/>
      <c r="J43" s="43"/>
      <c r="K43" s="43"/>
      <c r="P43" s="76"/>
      <c r="T43" s="76"/>
      <c r="U43" s="76"/>
      <c r="V43" s="76"/>
      <c r="W43" s="76"/>
      <c r="X43" s="76"/>
      <c r="Y43" s="76"/>
    </row>
    <row r="44" spans="1:25" ht="11" customHeight="1" x14ac:dyDescent="0.15">
      <c r="A44" s="89"/>
      <c r="B44" s="46"/>
      <c r="C44" s="46"/>
      <c r="D44" s="47"/>
      <c r="E44" s="46"/>
      <c r="F44" s="46"/>
      <c r="G44" s="47"/>
      <c r="I44" s="43"/>
      <c r="J44" s="43"/>
      <c r="K44" s="43"/>
      <c r="T44" s="76"/>
      <c r="U44" s="76"/>
      <c r="V44" s="76"/>
      <c r="W44" s="76"/>
      <c r="X44" s="76"/>
      <c r="Y44" s="76"/>
    </row>
    <row r="45" spans="1:25" ht="11" customHeight="1" x14ac:dyDescent="0.15">
      <c r="A45" s="89"/>
      <c r="B45" s="46"/>
      <c r="C45" s="46"/>
      <c r="D45" s="47"/>
      <c r="E45" s="46"/>
      <c r="F45" s="46"/>
      <c r="G45" s="47"/>
      <c r="I45" s="43"/>
      <c r="J45" s="43"/>
      <c r="K45" s="43"/>
    </row>
    <row r="46" spans="1:25" ht="11" customHeight="1" x14ac:dyDescent="0.15">
      <c r="A46" s="89"/>
      <c r="B46" s="46"/>
      <c r="C46" s="46"/>
      <c r="D46" s="47"/>
      <c r="E46" s="46"/>
      <c r="F46" s="46"/>
      <c r="G46" s="47"/>
      <c r="I46" s="43"/>
      <c r="J46" s="43"/>
      <c r="K46" s="43"/>
    </row>
    <row r="47" spans="1:25" ht="11" customHeight="1" x14ac:dyDescent="0.15">
      <c r="A47" s="89"/>
      <c r="B47" s="46"/>
      <c r="C47" s="46"/>
      <c r="D47" s="47"/>
      <c r="E47" s="46"/>
      <c r="F47" s="46"/>
      <c r="G47" s="47"/>
      <c r="I47" s="43"/>
      <c r="J47" s="43"/>
      <c r="K47" s="43"/>
    </row>
    <row r="48" spans="1:25" ht="11" customHeight="1" x14ac:dyDescent="0.15">
      <c r="A48" s="89"/>
      <c r="B48" s="46"/>
      <c r="C48" s="46"/>
      <c r="D48" s="47"/>
      <c r="E48" s="46"/>
      <c r="F48" s="46"/>
      <c r="G48" s="47"/>
      <c r="I48" s="43"/>
      <c r="J48" s="43"/>
      <c r="K48" s="43"/>
    </row>
    <row r="49" spans="1:11" ht="11" customHeight="1" x14ac:dyDescent="0.15">
      <c r="A49" s="89"/>
      <c r="B49" s="46"/>
      <c r="C49" s="46"/>
      <c r="D49" s="47"/>
      <c r="E49" s="46"/>
      <c r="F49" s="46"/>
      <c r="G49" s="47"/>
      <c r="I49" s="43"/>
      <c r="J49" s="43"/>
      <c r="K49" s="43"/>
    </row>
    <row r="50" spans="1:11" ht="11" customHeight="1" x14ac:dyDescent="0.15">
      <c r="A50" s="89"/>
      <c r="B50" s="46"/>
      <c r="C50" s="46"/>
      <c r="D50" s="47"/>
      <c r="E50" s="46"/>
      <c r="F50" s="46"/>
      <c r="G50" s="47"/>
      <c r="I50" s="43"/>
      <c r="J50" s="43"/>
      <c r="K50" s="43"/>
    </row>
    <row r="51" spans="1:11" ht="11" customHeight="1" x14ac:dyDescent="0.15">
      <c r="A51" s="89"/>
      <c r="B51" s="46"/>
      <c r="C51" s="46"/>
      <c r="D51" s="47"/>
      <c r="E51" s="46"/>
      <c r="F51" s="46"/>
      <c r="G51" s="47"/>
      <c r="I51" s="43"/>
      <c r="J51" s="43"/>
      <c r="K51" s="43"/>
    </row>
    <row r="52" spans="1:11" ht="11" customHeight="1" x14ac:dyDescent="0.15">
      <c r="B52" s="43"/>
      <c r="C52" s="43"/>
      <c r="D52" s="43"/>
      <c r="E52" s="43"/>
      <c r="F52" s="43"/>
      <c r="G52" s="43"/>
      <c r="H52" s="43"/>
      <c r="I52" s="43"/>
      <c r="J52" s="43"/>
      <c r="K52" s="43"/>
    </row>
    <row r="53" spans="1:11" ht="11" customHeight="1" x14ac:dyDescent="0.15"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4" spans="1:11" ht="11" customHeight="1" x14ac:dyDescent="0.15">
      <c r="B54" s="43"/>
      <c r="C54" s="43"/>
      <c r="D54" s="43"/>
      <c r="E54" s="43"/>
      <c r="F54" s="43"/>
      <c r="G54" s="43"/>
      <c r="H54" s="43"/>
      <c r="I54" s="43"/>
      <c r="J54" s="43"/>
      <c r="K54" s="43"/>
    </row>
    <row r="55" spans="1:11" ht="11" customHeight="1" x14ac:dyDescent="0.15">
      <c r="B55" s="43"/>
      <c r="C55" s="43"/>
      <c r="D55" s="43"/>
      <c r="E55" s="43"/>
      <c r="F55" s="43"/>
      <c r="G55" s="43"/>
      <c r="H55" s="43"/>
      <c r="I55" s="43"/>
      <c r="J55" s="43"/>
      <c r="K55" s="43"/>
    </row>
    <row r="56" spans="1:11" ht="11" customHeight="1" x14ac:dyDescent="0.15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1" customHeight="1" x14ac:dyDescent="0.15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1" customHeight="1" x14ac:dyDescent="0.15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1" customHeight="1" x14ac:dyDescent="0.15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1" customHeight="1" x14ac:dyDescent="0.15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1" customHeight="1" x14ac:dyDescent="0.15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1" customHeight="1" x14ac:dyDescent="0.15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1" customHeight="1" x14ac:dyDescent="0.15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1" customHeight="1" x14ac:dyDescent="0.15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2:11" ht="11" customHeight="1" x14ac:dyDescent="0.15"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2:11" ht="11" customHeight="1" x14ac:dyDescent="0.15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ht="11" customHeight="1" x14ac:dyDescent="0.15"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2:11" ht="11" customHeight="1" x14ac:dyDescent="0.15"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2:11" ht="11" customHeight="1" x14ac:dyDescent="0.15"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2:11" ht="11" customHeight="1" x14ac:dyDescent="0.15"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2:11" ht="11" customHeight="1" x14ac:dyDescent="0.15"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2:11" ht="11" customHeight="1" x14ac:dyDescent="0.15"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2:11" ht="11" customHeight="1" x14ac:dyDescent="0.15"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2:11" ht="11" customHeight="1" x14ac:dyDescent="0.15"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2:11" ht="11" customHeight="1" x14ac:dyDescent="0.15"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2:11" ht="11" customHeight="1" x14ac:dyDescent="0.15"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2:11" ht="11" customHeight="1" x14ac:dyDescent="0.15"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2:11" ht="11" customHeight="1" x14ac:dyDescent="0.15"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2:11" ht="11" customHeight="1" x14ac:dyDescent="0.15"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2:11" ht="11" customHeight="1" x14ac:dyDescent="0.15"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2:11" ht="11" customHeight="1" x14ac:dyDescent="0.15"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2:11" ht="11" customHeight="1" x14ac:dyDescent="0.15"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2:11" ht="11" customHeight="1" x14ac:dyDescent="0.15"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2:11" ht="11" customHeight="1" x14ac:dyDescent="0.15"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2:11" ht="11" customHeight="1" x14ac:dyDescent="0.15"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2:11" ht="11" customHeight="1" x14ac:dyDescent="0.15"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2:11" ht="11" customHeight="1" x14ac:dyDescent="0.15"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2:11" ht="11" customHeight="1" x14ac:dyDescent="0.15"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2:11" ht="11" customHeight="1" x14ac:dyDescent="0.15"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2:11" ht="11" customHeight="1" x14ac:dyDescent="0.15"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2:11" ht="11" customHeight="1" x14ac:dyDescent="0.15"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2:11" ht="11" customHeight="1" x14ac:dyDescent="0.15"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2:11" ht="11" customHeight="1" x14ac:dyDescent="0.15"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2:11" ht="11" customHeight="1" x14ac:dyDescent="0.15"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2:11" ht="11" customHeight="1" x14ac:dyDescent="0.15"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2:11" ht="11" customHeight="1" x14ac:dyDescent="0.15"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2:11" ht="11" customHeight="1" x14ac:dyDescent="0.15"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2:11" ht="11" customHeight="1" x14ac:dyDescent="0.15"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2:11" ht="11" customHeight="1" x14ac:dyDescent="0.15"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2:11" ht="11" customHeight="1" x14ac:dyDescent="0.15"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2:11" ht="11" customHeight="1" x14ac:dyDescent="0.15"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2:11" ht="11" customHeight="1" x14ac:dyDescent="0.15"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2:11" ht="11" customHeight="1" x14ac:dyDescent="0.15"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2:11" ht="11" customHeight="1" x14ac:dyDescent="0.15"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2:11" ht="11" customHeight="1" x14ac:dyDescent="0.15"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2:11" ht="11" customHeight="1" x14ac:dyDescent="0.15"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2:11" ht="11" customHeight="1" x14ac:dyDescent="0.15"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2:11" ht="11" customHeight="1" x14ac:dyDescent="0.15"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2:11" ht="11" customHeight="1" x14ac:dyDescent="0.15"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2:11" ht="11" customHeight="1" x14ac:dyDescent="0.15"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2:11" ht="11" customHeight="1" x14ac:dyDescent="0.15"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2:11" ht="11" customHeight="1" x14ac:dyDescent="0.15"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2:11" ht="11" customHeight="1" x14ac:dyDescent="0.15"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2:11" ht="11" customHeight="1" x14ac:dyDescent="0.15"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2:11" ht="11" customHeight="1" x14ac:dyDescent="0.15"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2:11" ht="11" customHeight="1" x14ac:dyDescent="0.15"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2:11" ht="11" customHeight="1" x14ac:dyDescent="0.15"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2:11" ht="11" customHeight="1" x14ac:dyDescent="0.15"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2:11" ht="11" customHeight="1" x14ac:dyDescent="0.15"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2:11" ht="11" customHeight="1" x14ac:dyDescent="0.15"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2:11" ht="11" customHeight="1" x14ac:dyDescent="0.15"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2:11" ht="11" customHeight="1" x14ac:dyDescent="0.15"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2:11" ht="11" customHeight="1" x14ac:dyDescent="0.15"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2:11" ht="11" customHeight="1" x14ac:dyDescent="0.15"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2:11" ht="11" customHeight="1" x14ac:dyDescent="0.15"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2:11" ht="11" customHeight="1" x14ac:dyDescent="0.15"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2:11" ht="11" customHeight="1" x14ac:dyDescent="0.15"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2:11" ht="11" customHeight="1" x14ac:dyDescent="0.15"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2:11" ht="11" customHeight="1" x14ac:dyDescent="0.15"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2:11" ht="11" customHeight="1" x14ac:dyDescent="0.15"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2:11" ht="11" customHeight="1" x14ac:dyDescent="0.15"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2:11" ht="11" customHeight="1" x14ac:dyDescent="0.15"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2:11" ht="11" customHeight="1" x14ac:dyDescent="0.15"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2:11" ht="11" customHeight="1" x14ac:dyDescent="0.15"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2:11" ht="11" customHeight="1" x14ac:dyDescent="0.15"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2:11" ht="11" customHeight="1" x14ac:dyDescent="0.15"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2:11" ht="11" customHeight="1" x14ac:dyDescent="0.15"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2:11" ht="11" customHeight="1" x14ac:dyDescent="0.15"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2:11" ht="11" customHeight="1" x14ac:dyDescent="0.15"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2:11" ht="11" customHeight="1" x14ac:dyDescent="0.15"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2:11" ht="11" customHeight="1" x14ac:dyDescent="0.15"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2:11" ht="11" customHeight="1" x14ac:dyDescent="0.15"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2:11" ht="11" customHeight="1" x14ac:dyDescent="0.15"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2:11" ht="11" customHeight="1" x14ac:dyDescent="0.15"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2:11" ht="11" customHeight="1" x14ac:dyDescent="0.15"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2:11" ht="11" customHeight="1" x14ac:dyDescent="0.15"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2:11" ht="11" customHeight="1" x14ac:dyDescent="0.15"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2:11" ht="11" customHeight="1" x14ac:dyDescent="0.15"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2:11" ht="11" customHeight="1" x14ac:dyDescent="0.15"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2:11" ht="11" customHeight="1" x14ac:dyDescent="0.15"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2:11" ht="11" customHeight="1" x14ac:dyDescent="0.15"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2:11" ht="11" customHeight="1" x14ac:dyDescent="0.15"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2:11" ht="11" customHeight="1" x14ac:dyDescent="0.15"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2:11" ht="11" customHeight="1" x14ac:dyDescent="0.15"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2:11" ht="11" customHeight="1" x14ac:dyDescent="0.15"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2:11" ht="11" customHeight="1" x14ac:dyDescent="0.15"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2:11" ht="11" customHeight="1" x14ac:dyDescent="0.15"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2:11" ht="11" customHeight="1" x14ac:dyDescent="0.15"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2:11" ht="11" customHeight="1" x14ac:dyDescent="0.15"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2:11" ht="11" customHeight="1" x14ac:dyDescent="0.15"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2:11" ht="11" customHeight="1" x14ac:dyDescent="0.15"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2:11" ht="11" customHeight="1" x14ac:dyDescent="0.15"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2:11" ht="11" customHeight="1" x14ac:dyDescent="0.15"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2:11" ht="11" customHeight="1" x14ac:dyDescent="0.15"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2:11" ht="11" customHeight="1" x14ac:dyDescent="0.15"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2:11" ht="11" customHeight="1" x14ac:dyDescent="0.15"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2:11" ht="11" customHeight="1" x14ac:dyDescent="0.15"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2:11" ht="11" customHeight="1" x14ac:dyDescent="0.15"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2:11" ht="11" customHeight="1" x14ac:dyDescent="0.15"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2:11" ht="11" customHeight="1" x14ac:dyDescent="0.15"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2:11" ht="11" customHeight="1" x14ac:dyDescent="0.15"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2:11" ht="11" customHeight="1" x14ac:dyDescent="0.15"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2:11" ht="11" customHeight="1" x14ac:dyDescent="0.15"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2:11" ht="11" customHeight="1" x14ac:dyDescent="0.15"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2:11" ht="11" customHeight="1" x14ac:dyDescent="0.15"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2:11" ht="11" customHeight="1" x14ac:dyDescent="0.15"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2:11" ht="11" customHeight="1" x14ac:dyDescent="0.15"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2:11" ht="11" customHeight="1" x14ac:dyDescent="0.15"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2:11" ht="11" customHeight="1" x14ac:dyDescent="0.15"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2:11" ht="11" customHeight="1" x14ac:dyDescent="0.15"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2:11" ht="11" customHeight="1" x14ac:dyDescent="0.15"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2:11" ht="11" customHeight="1" x14ac:dyDescent="0.15"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2:11" ht="11" customHeight="1" x14ac:dyDescent="0.15"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2:11" ht="11" customHeight="1" x14ac:dyDescent="0.15"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2:11" ht="11" customHeight="1" x14ac:dyDescent="0.15"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2:11" ht="11" customHeight="1" x14ac:dyDescent="0.15"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2:11" ht="11" customHeight="1" x14ac:dyDescent="0.15"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2:11" ht="11" customHeight="1" x14ac:dyDescent="0.15"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2:11" ht="11" customHeight="1" x14ac:dyDescent="0.15"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2:11" ht="11" customHeight="1" x14ac:dyDescent="0.15"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2:11" ht="11" customHeight="1" x14ac:dyDescent="0.15"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2:11" ht="11" customHeight="1" x14ac:dyDescent="0.15"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2:11" ht="11" customHeight="1" x14ac:dyDescent="0.15"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2:11" ht="11" customHeight="1" x14ac:dyDescent="0.15"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2:11" ht="11" customHeight="1" x14ac:dyDescent="0.15"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2:11" ht="11" customHeight="1" x14ac:dyDescent="0.15"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2:11" ht="11" customHeight="1" x14ac:dyDescent="0.15"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2:11" ht="11" customHeight="1" x14ac:dyDescent="0.15"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2:11" ht="11" customHeight="1" x14ac:dyDescent="0.15"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2:11" ht="11" customHeight="1" x14ac:dyDescent="0.15"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2:11" ht="11" customHeight="1" x14ac:dyDescent="0.15"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2:11" ht="11" customHeight="1" x14ac:dyDescent="0.15"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2:11" ht="11" customHeight="1" x14ac:dyDescent="0.15"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2:11" ht="11" customHeight="1" x14ac:dyDescent="0.15"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2:11" ht="11" customHeight="1" x14ac:dyDescent="0.15"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2:11" ht="11" customHeight="1" x14ac:dyDescent="0.15"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2:11" ht="11" customHeight="1" x14ac:dyDescent="0.15"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2:11" ht="11" customHeight="1" x14ac:dyDescent="0.15"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2:11" ht="11" customHeight="1" x14ac:dyDescent="0.15"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2:11" ht="11" customHeight="1" x14ac:dyDescent="0.15"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2:11" ht="11" customHeight="1" x14ac:dyDescent="0.15"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2:11" ht="11" customHeight="1" x14ac:dyDescent="0.15"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2:11" ht="11" customHeight="1" x14ac:dyDescent="0.15"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2:11" ht="11" customHeight="1" x14ac:dyDescent="0.15"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2:11" ht="11" customHeight="1" x14ac:dyDescent="0.15"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2:11" ht="11" customHeight="1" x14ac:dyDescent="0.15"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2:11" ht="11" customHeight="1" x14ac:dyDescent="0.15"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2:11" ht="11" customHeight="1" x14ac:dyDescent="0.15"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2:11" ht="11" customHeight="1" x14ac:dyDescent="0.15"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2:11" ht="11" customHeight="1" x14ac:dyDescent="0.15"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2:11" ht="11" customHeight="1" x14ac:dyDescent="0.15"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2:11" ht="11" customHeight="1" x14ac:dyDescent="0.15"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2:11" ht="11" customHeight="1" x14ac:dyDescent="0.15"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2:11" ht="11" customHeight="1" x14ac:dyDescent="0.15"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2:11" ht="11" customHeight="1" x14ac:dyDescent="0.15"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2:11" ht="11" customHeight="1" x14ac:dyDescent="0.15"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2:11" ht="11" customHeight="1" x14ac:dyDescent="0.15"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2:11" ht="11" customHeight="1" x14ac:dyDescent="0.15"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2:11" ht="11" customHeight="1" x14ac:dyDescent="0.15"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2:11" ht="11" customHeight="1" x14ac:dyDescent="0.15"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2:11" ht="11" customHeight="1" x14ac:dyDescent="0.15"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2:11" ht="11" customHeight="1" x14ac:dyDescent="0.15"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2:11" ht="11" customHeight="1" x14ac:dyDescent="0.15"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2:11" ht="11" customHeight="1" x14ac:dyDescent="0.15"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2:11" ht="11" customHeight="1" x14ac:dyDescent="0.15"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2:11" ht="11" customHeight="1" x14ac:dyDescent="0.15"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2:11" ht="11" customHeight="1" x14ac:dyDescent="0.15"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2:11" ht="11" customHeight="1" x14ac:dyDescent="0.15"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2:11" ht="11" customHeight="1" x14ac:dyDescent="0.15"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2:11" ht="11" customHeight="1" x14ac:dyDescent="0.15"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2:11" ht="11" customHeight="1" x14ac:dyDescent="0.15"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2:11" ht="11" customHeight="1" x14ac:dyDescent="0.15"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2:11" ht="11" customHeight="1" x14ac:dyDescent="0.15"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2:11" ht="11" customHeight="1" x14ac:dyDescent="0.15"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2:11" ht="11" customHeight="1" x14ac:dyDescent="0.15"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2:11" ht="11" customHeight="1" x14ac:dyDescent="0.15"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2:11" ht="11" customHeight="1" x14ac:dyDescent="0.15"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2:11" ht="11" customHeight="1" x14ac:dyDescent="0.15"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2:11" ht="11" customHeight="1" x14ac:dyDescent="0.15"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2:11" ht="11" customHeight="1" x14ac:dyDescent="0.15"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2:11" ht="11" customHeight="1" x14ac:dyDescent="0.15"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2:11" ht="11" customHeight="1" x14ac:dyDescent="0.15"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2:11" ht="11" customHeight="1" x14ac:dyDescent="0.15"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2:11" ht="11" customHeight="1" x14ac:dyDescent="0.15"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2:11" ht="11" customHeight="1" x14ac:dyDescent="0.15"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2:11" ht="11" customHeight="1" x14ac:dyDescent="0.15"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2:11" ht="11" customHeight="1" x14ac:dyDescent="0.15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2:11" ht="11" customHeight="1" x14ac:dyDescent="0.15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2:11" ht="11" customHeight="1" x14ac:dyDescent="0.15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2:11" ht="11" customHeight="1" x14ac:dyDescent="0.15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2:11" ht="11" customHeight="1" x14ac:dyDescent="0.15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2:11" ht="11" customHeight="1" x14ac:dyDescent="0.15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2:11" ht="11" customHeight="1" x14ac:dyDescent="0.15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2:11" ht="11" customHeight="1" x14ac:dyDescent="0.15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2:11" ht="11" customHeight="1" x14ac:dyDescent="0.15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2:11" ht="11" customHeight="1" x14ac:dyDescent="0.15"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2:11" ht="11" customHeight="1" x14ac:dyDescent="0.15"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2:11" ht="11" customHeight="1" x14ac:dyDescent="0.15"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2:11" ht="11" customHeight="1" x14ac:dyDescent="0.15"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2:11" ht="11" customHeight="1" x14ac:dyDescent="0.15"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2:11" ht="11" customHeight="1" x14ac:dyDescent="0.15"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2:11" ht="11" customHeight="1" x14ac:dyDescent="0.15">
      <c r="H272" s="43"/>
      <c r="I272" s="43"/>
      <c r="J272" s="43"/>
      <c r="K272" s="43"/>
    </row>
  </sheetData>
  <pageMargins left="0.25" right="0.25" top="0.19" bottom="0.34" header="0.5" footer="0.38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0"/>
  <sheetViews>
    <sheetView showGridLines="0" tabSelected="1" topLeftCell="G1" zoomScale="121" zoomScaleNormal="121" zoomScalePageLayoutView="121" workbookViewId="0">
      <selection activeCell="M52" sqref="M52"/>
    </sheetView>
  </sheetViews>
  <sheetFormatPr baseColWidth="10" defaultColWidth="10.6640625" defaultRowHeight="11" customHeight="1" x14ac:dyDescent="0.15"/>
  <cols>
    <col min="1" max="1" width="27.83203125" style="90" customWidth="1"/>
    <col min="2" max="2" width="11.1640625" style="45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 x14ac:dyDescent="0.1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 x14ac:dyDescent="0.15">
      <c r="A2" s="45"/>
      <c r="B2" s="45" t="s">
        <v>274</v>
      </c>
      <c r="C2" s="45" t="s">
        <v>285</v>
      </c>
      <c r="D2" s="45" t="s">
        <v>275</v>
      </c>
      <c r="E2" s="45" t="s">
        <v>277</v>
      </c>
      <c r="F2" s="45" t="s">
        <v>276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s="80" customFormat="1" ht="15.75" customHeight="1" x14ac:dyDescent="0.15">
      <c r="A3" s="196" t="s">
        <v>272</v>
      </c>
      <c r="B3" s="45">
        <v>0.19781971300000001</v>
      </c>
      <c r="C3" s="45"/>
      <c r="D3" s="43"/>
      <c r="E3" s="43"/>
      <c r="F3" s="43"/>
      <c r="G3" s="43"/>
      <c r="H3" s="44"/>
      <c r="I3" s="44"/>
      <c r="J3" s="44"/>
      <c r="K3" s="44"/>
      <c r="L3" s="44"/>
      <c r="M3" s="44"/>
      <c r="N3" s="79"/>
      <c r="O3" s="78"/>
      <c r="P3" s="79"/>
      <c r="Q3" s="78"/>
      <c r="R3" s="78"/>
      <c r="S3" s="78"/>
      <c r="T3" s="78"/>
      <c r="U3" s="77"/>
      <c r="V3" s="78"/>
      <c r="W3" s="78"/>
      <c r="X3" s="78"/>
      <c r="Y3" s="79"/>
      <c r="Z3" s="79"/>
      <c r="AA3" s="44"/>
      <c r="AB3" s="79"/>
      <c r="AC3" s="79"/>
      <c r="AD3" s="44"/>
      <c r="AE3" s="44"/>
      <c r="AF3" s="44"/>
      <c r="AG3" s="79"/>
      <c r="AH3" s="79"/>
      <c r="AI3" s="79"/>
      <c r="AJ3" s="78"/>
      <c r="AK3" s="79"/>
      <c r="AL3" s="78"/>
      <c r="AM3" s="79"/>
      <c r="AN3" s="78"/>
      <c r="AO3" s="79"/>
      <c r="AP3" s="78"/>
      <c r="AQ3" s="44"/>
      <c r="AR3" s="44"/>
      <c r="AS3" s="79"/>
      <c r="AT3" s="78"/>
      <c r="AU3" s="44"/>
      <c r="AV3" s="44"/>
      <c r="AW3" s="44"/>
      <c r="AX3" s="44"/>
      <c r="AY3" s="44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 x14ac:dyDescent="0.15">
      <c r="A4" s="196"/>
      <c r="B4" s="45">
        <v>0.15897298400000001</v>
      </c>
      <c r="C4" s="45"/>
      <c r="D4" s="43"/>
      <c r="E4" s="43"/>
      <c r="F4" s="43"/>
      <c r="G4" s="43"/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44"/>
      <c r="Z4" s="44"/>
      <c r="AA4" s="44"/>
      <c r="AB4" s="44"/>
      <c r="AC4" s="44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3" customFormat="1" ht="15.75" customHeight="1" x14ac:dyDescent="0.15">
      <c r="A5" s="196" t="s">
        <v>286</v>
      </c>
      <c r="B5" s="45">
        <v>0.121077848</v>
      </c>
      <c r="C5" s="45"/>
      <c r="D5" s="43"/>
      <c r="E5" s="43"/>
      <c r="F5" s="43"/>
      <c r="G5" s="43"/>
      <c r="H5" s="81"/>
      <c r="I5" s="81"/>
      <c r="J5" s="81"/>
      <c r="K5" s="82"/>
      <c r="L5" s="81"/>
      <c r="M5" s="81"/>
      <c r="N5" s="81"/>
      <c r="O5" s="81"/>
      <c r="P5" s="81"/>
      <c r="Q5" s="81"/>
      <c r="R5" s="81"/>
      <c r="S5" s="81"/>
      <c r="T5" s="82"/>
      <c r="U5" s="81"/>
      <c r="V5" s="81"/>
      <c r="W5" s="81"/>
      <c r="X5" s="82"/>
      <c r="Y5" s="81"/>
      <c r="Z5" s="81"/>
      <c r="AA5" s="81"/>
      <c r="AB5" s="81"/>
      <c r="AC5" s="81"/>
      <c r="AD5" s="81"/>
      <c r="AE5" s="81"/>
      <c r="AF5" s="82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</row>
    <row r="6" spans="1:76" ht="15.75" customHeight="1" x14ac:dyDescent="0.15">
      <c r="A6" s="196"/>
      <c r="B6" s="45">
        <v>0.101701787</v>
      </c>
      <c r="D6" s="43"/>
      <c r="E6" s="43"/>
      <c r="F6" s="43"/>
      <c r="G6" s="43"/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 x14ac:dyDescent="0.15">
      <c r="A7" s="196" t="s">
        <v>287</v>
      </c>
      <c r="B7" s="45">
        <v>7.6861355000000006E-2</v>
      </c>
      <c r="D7" s="43"/>
      <c r="E7" s="43"/>
      <c r="F7" s="43"/>
      <c r="G7" s="43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</row>
    <row r="8" spans="1:76" s="85" customFormat="1" ht="15.75" customHeight="1" x14ac:dyDescent="0.15">
      <c r="A8" s="196"/>
      <c r="B8" s="45">
        <v>8.7896660000000001E-2</v>
      </c>
      <c r="C8" s="45"/>
      <c r="D8" s="43"/>
      <c r="E8" s="43"/>
      <c r="F8" s="43"/>
      <c r="G8" s="43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</row>
    <row r="9" spans="1:76" ht="15.75" customHeight="1" x14ac:dyDescent="0.15">
      <c r="A9" s="196" t="s">
        <v>273</v>
      </c>
      <c r="B9" s="45">
        <v>9.8751409999999998E-2</v>
      </c>
      <c r="D9" s="43"/>
      <c r="E9" s="43"/>
      <c r="F9" s="43"/>
      <c r="G9" s="43"/>
      <c r="H9" s="46"/>
      <c r="I9" s="46"/>
      <c r="J9" s="46"/>
      <c r="K9" s="47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7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8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86"/>
      <c r="BO9" s="46"/>
      <c r="BP9" s="46"/>
      <c r="BQ9" s="46"/>
      <c r="BR9" s="46"/>
      <c r="BS9" s="46"/>
      <c r="BT9" s="46"/>
      <c r="BU9" s="46"/>
      <c r="BV9" s="46"/>
      <c r="BW9" s="46"/>
    </row>
    <row r="10" spans="1:76" ht="15.75" customHeight="1" x14ac:dyDescent="0.15">
      <c r="A10" s="197"/>
      <c r="B10" s="43"/>
      <c r="C10" s="43"/>
      <c r="D10" s="43"/>
      <c r="E10" s="43"/>
      <c r="F10" s="43"/>
      <c r="G10" s="43"/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86"/>
      <c r="AK10" s="46"/>
      <c r="AL10" s="86"/>
      <c r="AM10" s="46"/>
      <c r="AN10" s="46"/>
      <c r="AO10" s="46"/>
      <c r="AP10" s="8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86"/>
      <c r="BB10" s="46"/>
      <c r="BC10" s="46"/>
      <c r="BD10" s="46"/>
      <c r="BE10" s="86"/>
      <c r="BF10" s="46"/>
      <c r="BG10" s="46"/>
      <c r="BH10" s="46"/>
      <c r="BI10" s="46"/>
      <c r="BJ10" s="46"/>
      <c r="BK10" s="46"/>
      <c r="BL10" s="46"/>
      <c r="BM10" s="46"/>
      <c r="BN10" s="86"/>
      <c r="BO10" s="86"/>
      <c r="BP10" s="46"/>
      <c r="BQ10" s="46"/>
      <c r="BR10" s="46"/>
      <c r="BS10" s="46"/>
      <c r="BT10" s="46"/>
      <c r="BU10" s="46"/>
      <c r="BV10" s="86"/>
      <c r="BW10" s="46"/>
    </row>
    <row r="11" spans="1:76" ht="15.75" customHeight="1" x14ac:dyDescent="0.15">
      <c r="A11" s="196" t="s">
        <v>272</v>
      </c>
      <c r="B11" s="43"/>
      <c r="C11" s="45">
        <v>1.601004E-2</v>
      </c>
      <c r="D11" s="43"/>
      <c r="E11" s="43"/>
      <c r="F11" s="43"/>
      <c r="G11" s="43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46"/>
      <c r="AM11" s="46"/>
      <c r="AN11" s="46"/>
      <c r="AO11" s="46"/>
      <c r="AP11" s="86"/>
      <c r="AQ11" s="46"/>
      <c r="AR11" s="46"/>
      <c r="AS11" s="46"/>
      <c r="AT11" s="46"/>
      <c r="AU11" s="46"/>
      <c r="AV11" s="46"/>
      <c r="AW11" s="46"/>
      <c r="AX11" s="86"/>
      <c r="AY11" s="46"/>
      <c r="AZ11" s="46"/>
      <c r="BA11" s="8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87"/>
      <c r="BO11" s="87"/>
      <c r="BP11" s="46"/>
      <c r="BQ11" s="46"/>
      <c r="BR11" s="46"/>
      <c r="BS11" s="46"/>
      <c r="BT11" s="46"/>
      <c r="BU11" s="46"/>
      <c r="BV11" s="46"/>
      <c r="BW11" s="46"/>
    </row>
    <row r="12" spans="1:76" ht="15.75" customHeight="1" x14ac:dyDescent="0.15">
      <c r="A12" s="196"/>
      <c r="B12" s="43"/>
      <c r="C12" s="45">
        <v>1.9287589000000001E-2</v>
      </c>
      <c r="D12" s="43"/>
      <c r="E12" s="43"/>
      <c r="F12" s="43"/>
      <c r="G12" s="43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88"/>
      <c r="AK12" s="46"/>
      <c r="AL12" s="86"/>
      <c r="AM12" s="46"/>
      <c r="AN12" s="46"/>
      <c r="AO12" s="46"/>
      <c r="AP12" s="86"/>
      <c r="AQ12" s="46"/>
      <c r="AR12" s="46"/>
      <c r="AS12" s="46"/>
      <c r="AT12" s="46"/>
      <c r="AU12" s="46"/>
      <c r="AV12" s="46"/>
      <c r="AW12" s="46"/>
      <c r="AX12" s="86"/>
      <c r="AY12" s="46"/>
      <c r="AZ12" s="46"/>
      <c r="BA12" s="8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86"/>
      <c r="BO12" s="86"/>
      <c r="BP12" s="46"/>
      <c r="BQ12" s="46"/>
      <c r="BR12" s="46"/>
      <c r="BS12" s="46"/>
      <c r="BT12" s="46"/>
      <c r="BU12" s="46"/>
      <c r="BV12" s="46"/>
      <c r="BW12" s="46"/>
    </row>
    <row r="13" spans="1:76" ht="15.75" customHeight="1" x14ac:dyDescent="0.15">
      <c r="A13" s="196" t="s">
        <v>286</v>
      </c>
      <c r="B13" s="43"/>
      <c r="C13" s="45">
        <v>2.9618833000000001E-2</v>
      </c>
      <c r="D13" s="43"/>
      <c r="E13" s="43"/>
      <c r="F13" s="43"/>
      <c r="G13" s="43"/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86"/>
      <c r="AK13" s="46"/>
      <c r="AL13" s="86"/>
      <c r="AM13" s="46"/>
      <c r="AN13" s="46"/>
      <c r="AO13" s="46"/>
      <c r="AP13" s="86"/>
      <c r="AQ13" s="46"/>
      <c r="AR13" s="46"/>
      <c r="AS13" s="46"/>
      <c r="AT13" s="46"/>
      <c r="AU13" s="46"/>
      <c r="AV13" s="46"/>
      <c r="AW13" s="46"/>
      <c r="AX13" s="8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87"/>
      <c r="BO13" s="87"/>
      <c r="BP13" s="46"/>
      <c r="BQ13" s="46"/>
      <c r="BR13" s="46"/>
      <c r="BS13" s="46"/>
      <c r="BT13" s="46"/>
      <c r="BU13" s="46"/>
      <c r="BV13" s="46"/>
      <c r="BW13" s="46"/>
    </row>
    <row r="14" spans="1:76" ht="15.75" customHeight="1" x14ac:dyDescent="0.15">
      <c r="A14" s="196"/>
      <c r="B14" s="43"/>
      <c r="C14" s="45">
        <v>6.0802747999999997E-2</v>
      </c>
      <c r="D14" s="43"/>
      <c r="E14" s="43"/>
      <c r="F14" s="43"/>
      <c r="G14" s="43"/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86"/>
      <c r="AK14" s="46"/>
      <c r="AL14" s="86"/>
      <c r="AM14" s="46"/>
      <c r="AN14" s="46"/>
      <c r="AO14" s="46"/>
      <c r="AP14" s="8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8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87"/>
      <c r="BO14" s="87"/>
      <c r="BP14" s="46"/>
      <c r="BQ14" s="46"/>
      <c r="BR14" s="46"/>
      <c r="BS14" s="46"/>
      <c r="BT14" s="46"/>
      <c r="BU14" s="46"/>
      <c r="BV14" s="46"/>
      <c r="BW14" s="46"/>
    </row>
    <row r="15" spans="1:76" ht="15.75" customHeight="1" x14ac:dyDescent="0.15">
      <c r="A15" s="196" t="s">
        <v>287</v>
      </c>
      <c r="B15" s="43"/>
      <c r="C15" s="45">
        <v>8.2941101000000003E-2</v>
      </c>
      <c r="D15" s="43"/>
      <c r="E15" s="43"/>
      <c r="F15" s="43"/>
      <c r="G15" s="43"/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46"/>
      <c r="AK15" s="46"/>
      <c r="AL15" s="87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87"/>
      <c r="BW15" s="46"/>
    </row>
    <row r="16" spans="1:76" ht="15.75" customHeight="1" x14ac:dyDescent="0.15">
      <c r="A16" s="196"/>
      <c r="B16" s="43"/>
      <c r="C16" s="45">
        <v>0.13249165900000001</v>
      </c>
      <c r="D16" s="43"/>
      <c r="E16" s="43"/>
      <c r="F16" s="43"/>
      <c r="G16" s="43"/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86"/>
      <c r="AK16" s="46"/>
      <c r="AL16" s="87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86"/>
      <c r="BO16" s="46"/>
      <c r="BP16" s="46"/>
      <c r="BQ16" s="46"/>
      <c r="BR16" s="46"/>
      <c r="BS16" s="46"/>
      <c r="BT16" s="46"/>
      <c r="BU16" s="46"/>
      <c r="BV16" s="87"/>
      <c r="BW16" s="46"/>
    </row>
    <row r="17" spans="1:76" ht="15.75" customHeight="1" x14ac:dyDescent="0.15">
      <c r="A17" s="196" t="s">
        <v>273</v>
      </c>
      <c r="B17" s="43"/>
      <c r="C17" s="45">
        <v>0.14096915099999999</v>
      </c>
      <c r="D17" s="43"/>
      <c r="E17" s="43"/>
      <c r="F17" s="43"/>
      <c r="G17" s="43"/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86"/>
      <c r="BN17" s="46"/>
      <c r="BO17" s="46"/>
      <c r="BP17" s="46"/>
      <c r="BQ17" s="46"/>
      <c r="BR17" s="46"/>
      <c r="BS17" s="46"/>
      <c r="BT17" s="46"/>
      <c r="BU17" s="46"/>
      <c r="BV17" s="46"/>
      <c r="BW17" s="46"/>
    </row>
    <row r="18" spans="1:76" ht="15.75" customHeight="1" x14ac:dyDescent="0.15">
      <c r="A18" s="197"/>
      <c r="B18" s="43"/>
      <c r="C18" s="43"/>
      <c r="D18" s="43"/>
      <c r="E18" s="43"/>
      <c r="F18" s="43"/>
      <c r="G18" s="43"/>
      <c r="H18" s="46"/>
      <c r="I18" s="46"/>
      <c r="J18" s="46"/>
      <c r="K18" s="47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86"/>
      <c r="BN18" s="46"/>
      <c r="BO18" s="46"/>
      <c r="BP18" s="46"/>
      <c r="BQ18" s="46"/>
      <c r="BR18" s="46"/>
      <c r="BS18" s="46"/>
      <c r="BT18" s="46"/>
      <c r="BU18" s="46"/>
      <c r="BV18" s="46"/>
      <c r="BW18" s="46"/>
    </row>
    <row r="19" spans="1:76" ht="15.75" customHeight="1" x14ac:dyDescent="0.15">
      <c r="A19" s="196" t="s">
        <v>272</v>
      </c>
      <c r="B19" s="43"/>
      <c r="C19" s="43"/>
      <c r="D19" s="45">
        <v>2.0335164999999999E-2</v>
      </c>
      <c r="E19" s="43"/>
      <c r="F19" s="43"/>
      <c r="G19" s="43"/>
      <c r="H19" s="46"/>
      <c r="I19" s="46"/>
      <c r="J19" s="46"/>
      <c r="K19" s="47"/>
      <c r="L19" s="46"/>
      <c r="M19" s="87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87"/>
      <c r="AY19" s="46"/>
      <c r="AZ19" s="87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86"/>
      <c r="BN19" s="87"/>
      <c r="BO19" s="46"/>
      <c r="BP19" s="46"/>
      <c r="BQ19" s="46"/>
      <c r="BR19" s="46"/>
      <c r="BS19" s="46"/>
      <c r="BT19" s="87"/>
      <c r="BU19" s="46"/>
      <c r="BV19" s="46"/>
      <c r="BW19" s="46"/>
    </row>
    <row r="20" spans="1:76" ht="15.75" customHeight="1" x14ac:dyDescent="0.15">
      <c r="A20" s="196"/>
      <c r="B20" s="43"/>
      <c r="C20" s="43"/>
      <c r="D20" s="45">
        <v>1.6116181E-2</v>
      </c>
      <c r="E20" s="43"/>
      <c r="F20" s="43"/>
      <c r="G20" s="43"/>
      <c r="H20" s="46"/>
      <c r="I20" s="46"/>
      <c r="J20" s="46"/>
      <c r="K20" s="47"/>
      <c r="L20" s="46"/>
      <c r="M20" s="87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87"/>
      <c r="AY20" s="46"/>
      <c r="AZ20" s="87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86"/>
      <c r="BN20" s="87"/>
      <c r="BO20" s="46"/>
      <c r="BP20" s="46"/>
      <c r="BQ20" s="46"/>
      <c r="BR20" s="46"/>
      <c r="BS20" s="46"/>
      <c r="BT20" s="87"/>
      <c r="BU20" s="46"/>
      <c r="BV20" s="46"/>
      <c r="BW20" s="46"/>
    </row>
    <row r="21" spans="1:76" ht="15.75" customHeight="1" x14ac:dyDescent="0.15">
      <c r="A21" s="196" t="s">
        <v>286</v>
      </c>
      <c r="B21" s="43"/>
      <c r="C21" s="43"/>
      <c r="D21" s="45">
        <v>2.1752209000000002E-2</v>
      </c>
      <c r="E21" s="43"/>
      <c r="F21" s="43"/>
      <c r="G21" s="43"/>
      <c r="H21" s="46"/>
      <c r="I21" s="46"/>
      <c r="J21" s="46"/>
      <c r="K21" s="47"/>
      <c r="L21" s="46"/>
      <c r="M21" s="87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87"/>
      <c r="AY21" s="46"/>
      <c r="AZ21" s="87"/>
      <c r="BA21" s="86"/>
      <c r="BB21" s="46"/>
      <c r="BC21" s="87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87"/>
      <c r="BO21" s="87"/>
      <c r="BP21" s="46"/>
      <c r="BQ21" s="46"/>
      <c r="BR21" s="46"/>
      <c r="BS21" s="46"/>
      <c r="BT21" s="86"/>
      <c r="BU21" s="46"/>
      <c r="BV21" s="46"/>
      <c r="BW21" s="46"/>
    </row>
    <row r="22" spans="1:76" ht="15.75" customHeight="1" x14ac:dyDescent="0.15">
      <c r="A22" s="196"/>
      <c r="B22" s="43"/>
      <c r="C22" s="43"/>
      <c r="D22" s="45">
        <v>3.0421795000000001E-2</v>
      </c>
      <c r="E22" s="43"/>
      <c r="F22" s="43"/>
      <c r="G22" s="43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46"/>
      <c r="BA22" s="86"/>
      <c r="BB22" s="46"/>
      <c r="BC22" s="87"/>
      <c r="BD22" s="46"/>
      <c r="BE22" s="46"/>
      <c r="BF22" s="46"/>
      <c r="BG22" s="46"/>
      <c r="BH22" s="46"/>
      <c r="BI22" s="46"/>
      <c r="BJ22" s="46"/>
      <c r="BK22" s="46"/>
      <c r="BL22" s="46"/>
      <c r="BM22" s="87"/>
      <c r="BN22" s="87"/>
      <c r="BO22" s="87"/>
      <c r="BP22" s="46"/>
      <c r="BQ22" s="46"/>
      <c r="BR22" s="46"/>
      <c r="BS22" s="46"/>
      <c r="BT22" s="86"/>
      <c r="BU22" s="46"/>
      <c r="BV22" s="46"/>
      <c r="BW22" s="46"/>
    </row>
    <row r="23" spans="1:76" ht="15.75" customHeight="1" x14ac:dyDescent="0.15">
      <c r="A23" s="196" t="s">
        <v>287</v>
      </c>
      <c r="B23" s="43"/>
      <c r="C23" s="43"/>
      <c r="D23" s="45">
        <v>3.8728582999999997E-2</v>
      </c>
      <c r="E23" s="43"/>
      <c r="F23" s="43"/>
      <c r="G23" s="43"/>
      <c r="H23" s="46"/>
      <c r="I23" s="46"/>
      <c r="J23" s="46"/>
      <c r="K23" s="47"/>
      <c r="L23" s="46"/>
      <c r="M23" s="8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7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87"/>
      <c r="AY23" s="46"/>
      <c r="AZ23" s="46"/>
      <c r="BA23" s="86"/>
      <c r="BB23" s="46"/>
      <c r="BC23" s="87"/>
      <c r="BD23" s="46"/>
      <c r="BE23" s="46"/>
      <c r="BF23" s="46"/>
      <c r="BG23" s="46"/>
      <c r="BH23" s="46"/>
      <c r="BI23" s="46"/>
      <c r="BJ23" s="46"/>
      <c r="BK23" s="46"/>
      <c r="BL23" s="46"/>
      <c r="BM23" s="87"/>
      <c r="BN23" s="87"/>
      <c r="BO23" s="87"/>
      <c r="BP23" s="46"/>
      <c r="BQ23" s="46"/>
      <c r="BR23" s="46"/>
      <c r="BS23" s="46"/>
      <c r="BT23" s="86"/>
      <c r="BU23" s="46"/>
      <c r="BV23" s="46"/>
      <c r="BW23" s="46"/>
    </row>
    <row r="24" spans="1:76" ht="15.75" customHeight="1" x14ac:dyDescent="0.15">
      <c r="A24" s="196"/>
      <c r="B24" s="43"/>
      <c r="C24" s="43"/>
      <c r="D24" s="45">
        <v>4.0360284000000003E-2</v>
      </c>
      <c r="E24" s="43"/>
      <c r="F24" s="43"/>
      <c r="G24" s="43"/>
      <c r="H24" s="46"/>
      <c r="I24" s="46"/>
      <c r="J24" s="46"/>
      <c r="K24" s="47"/>
      <c r="L24" s="46"/>
      <c r="M24" s="8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6"/>
      <c r="AH24" s="46"/>
      <c r="AI24" s="46"/>
      <c r="AJ24" s="46"/>
      <c r="AK24" s="87"/>
      <c r="AL24" s="87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87"/>
      <c r="AY24" s="46"/>
      <c r="AZ24" s="46"/>
      <c r="BA24" s="86"/>
      <c r="BB24" s="46"/>
      <c r="BC24" s="87"/>
      <c r="BD24" s="46"/>
      <c r="BE24" s="46"/>
      <c r="BF24" s="46"/>
      <c r="BG24" s="46"/>
      <c r="BH24" s="46"/>
      <c r="BI24" s="46"/>
      <c r="BJ24" s="46"/>
      <c r="BK24" s="46"/>
      <c r="BL24" s="46"/>
      <c r="BM24" s="86"/>
      <c r="BN24" s="46"/>
      <c r="BO24" s="87"/>
      <c r="BP24" s="46"/>
      <c r="BQ24" s="46"/>
      <c r="BR24" s="46"/>
      <c r="BS24" s="46"/>
      <c r="BT24" s="86"/>
      <c r="BU24" s="46"/>
      <c r="BV24" s="46"/>
      <c r="BW24" s="46"/>
    </row>
    <row r="25" spans="1:76" ht="15.75" customHeight="1" x14ac:dyDescent="0.15">
      <c r="A25" s="196" t="s">
        <v>273</v>
      </c>
      <c r="B25" s="43"/>
      <c r="C25" s="43"/>
      <c r="D25" s="45">
        <v>4.0055731999999997E-2</v>
      </c>
      <c r="E25" s="43"/>
      <c r="F25" s="43"/>
      <c r="G25" s="43"/>
      <c r="H25" s="46"/>
      <c r="I25" s="46"/>
      <c r="J25" s="46"/>
      <c r="K25" s="47"/>
      <c r="L25" s="46"/>
      <c r="M25" s="8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46"/>
      <c r="AH25" s="46"/>
      <c r="AI25" s="46"/>
      <c r="AJ25" s="46"/>
      <c r="AK25" s="87"/>
      <c r="AL25" s="87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87"/>
      <c r="AY25" s="46"/>
      <c r="AZ25" s="46"/>
      <c r="BA25" s="87"/>
      <c r="BB25" s="46"/>
      <c r="BC25" s="87"/>
      <c r="BD25" s="46"/>
      <c r="BE25" s="46"/>
      <c r="BF25" s="46"/>
      <c r="BG25" s="46"/>
      <c r="BH25" s="46"/>
      <c r="BI25" s="46"/>
      <c r="BJ25" s="46"/>
      <c r="BK25" s="46"/>
      <c r="BL25" s="46"/>
      <c r="BM25" s="87"/>
      <c r="BN25" s="46"/>
      <c r="BO25" s="87"/>
      <c r="BP25" s="46"/>
      <c r="BQ25" s="46"/>
      <c r="BR25" s="46"/>
      <c r="BS25" s="46"/>
      <c r="BT25" s="86"/>
      <c r="BU25" s="46"/>
      <c r="BV25" s="46"/>
      <c r="BW25" s="46"/>
    </row>
    <row r="26" spans="1:76" ht="15.75" customHeight="1" x14ac:dyDescent="0.15">
      <c r="A26" s="197"/>
      <c r="B26" s="43"/>
      <c r="C26" s="43"/>
      <c r="D26" s="43"/>
      <c r="E26" s="43"/>
      <c r="F26" s="43"/>
      <c r="G26" s="43"/>
      <c r="H26" s="46"/>
      <c r="I26" s="46"/>
      <c r="J26" s="46"/>
      <c r="K26" s="47"/>
      <c r="L26" s="46"/>
      <c r="M26" s="87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7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87"/>
      <c r="AY26" s="46"/>
      <c r="AZ26" s="46"/>
      <c r="BA26" s="87"/>
      <c r="BB26" s="46"/>
      <c r="BC26" s="87"/>
      <c r="BD26" s="46"/>
      <c r="BE26" s="46"/>
      <c r="BF26" s="46"/>
      <c r="BG26" s="46"/>
      <c r="BH26" s="46"/>
      <c r="BI26" s="46"/>
      <c r="BJ26" s="46"/>
      <c r="BK26" s="46"/>
      <c r="BL26" s="46"/>
      <c r="BM26" s="87"/>
      <c r="BN26" s="46"/>
      <c r="BO26" s="87"/>
      <c r="BP26" s="46"/>
      <c r="BQ26" s="46"/>
      <c r="BR26" s="46"/>
      <c r="BS26" s="46"/>
      <c r="BT26" s="86"/>
      <c r="BU26" s="46"/>
      <c r="BV26" s="46"/>
      <c r="BW26" s="46"/>
    </row>
    <row r="27" spans="1:76" ht="11" customHeight="1" x14ac:dyDescent="0.15">
      <c r="A27" s="196" t="s">
        <v>272</v>
      </c>
      <c r="B27" s="43"/>
      <c r="C27" s="43"/>
      <c r="D27" s="43"/>
      <c r="E27" s="45">
        <v>0.130528372</v>
      </c>
      <c r="F27" s="43"/>
      <c r="G27" s="43"/>
    </row>
    <row r="28" spans="1:76" ht="11" customHeight="1" x14ac:dyDescent="0.15">
      <c r="A28" s="196"/>
      <c r="B28" s="43"/>
      <c r="C28" s="43"/>
      <c r="D28" s="43"/>
      <c r="E28" s="45">
        <v>0.16614399699999999</v>
      </c>
      <c r="F28" s="43"/>
      <c r="G28" s="43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</row>
    <row r="29" spans="1:76" ht="11" customHeight="1" x14ac:dyDescent="0.15">
      <c r="A29" s="196" t="s">
        <v>286</v>
      </c>
      <c r="B29" s="43"/>
      <c r="C29" s="43"/>
      <c r="D29" s="43"/>
      <c r="E29" s="45">
        <v>0.117725659</v>
      </c>
      <c r="F29" s="43"/>
      <c r="G29" s="43"/>
    </row>
    <row r="30" spans="1:76" ht="11" customHeight="1" x14ac:dyDescent="0.15">
      <c r="A30" s="196"/>
      <c r="B30" s="43"/>
      <c r="C30" s="43"/>
      <c r="D30" s="43"/>
      <c r="E30" s="45">
        <v>4.2411385000000003E-2</v>
      </c>
      <c r="F30" s="43"/>
      <c r="G30" s="43"/>
      <c r="BV30" s="91"/>
    </row>
    <row r="31" spans="1:76" ht="11" customHeight="1" x14ac:dyDescent="0.15">
      <c r="A31" s="196" t="s">
        <v>287</v>
      </c>
      <c r="B31" s="43"/>
      <c r="C31" s="43"/>
      <c r="D31" s="43"/>
      <c r="E31" s="45">
        <v>3.1257655000000002E-2</v>
      </c>
      <c r="F31" s="43"/>
      <c r="G31" s="43"/>
    </row>
    <row r="32" spans="1:76" ht="11" customHeight="1" x14ac:dyDescent="0.15">
      <c r="A32" s="196"/>
      <c r="B32" s="43"/>
      <c r="C32" s="43"/>
      <c r="D32" s="43"/>
      <c r="E32" s="45">
        <v>9.6025899999999994E-3</v>
      </c>
      <c r="F32" s="43"/>
      <c r="G32" s="43"/>
      <c r="L32" s="45"/>
      <c r="M32" s="45"/>
      <c r="N32" s="45"/>
      <c r="O32" s="45"/>
      <c r="P32" s="75"/>
      <c r="Q32" s="75"/>
      <c r="R32" s="75"/>
      <c r="T32" s="45"/>
      <c r="U32" s="45"/>
      <c r="V32" s="45"/>
      <c r="W32" s="45"/>
      <c r="X32" s="45"/>
      <c r="Y32" s="4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</row>
    <row r="33" spans="1:25" ht="11" customHeight="1" x14ac:dyDescent="0.15">
      <c r="A33" s="196" t="s">
        <v>273</v>
      </c>
      <c r="B33" s="43"/>
      <c r="C33" s="43"/>
      <c r="D33" s="43"/>
      <c r="E33" s="45">
        <v>6.6379999999999998E-3</v>
      </c>
      <c r="F33" s="43"/>
      <c r="G33" s="43"/>
      <c r="J33" s="75"/>
      <c r="K33" s="75"/>
      <c r="L33" s="75"/>
      <c r="M33" s="76"/>
      <c r="N33" s="76"/>
      <c r="O33" s="76"/>
      <c r="T33" s="76"/>
      <c r="U33" s="76"/>
      <c r="V33" s="76"/>
      <c r="W33" s="76"/>
      <c r="X33" s="76"/>
      <c r="Y33" s="76"/>
    </row>
    <row r="34" spans="1:25" ht="11" customHeight="1" x14ac:dyDescent="0.15">
      <c r="A34" s="197"/>
      <c r="B34" s="43"/>
      <c r="C34" s="43"/>
      <c r="D34" s="43"/>
      <c r="E34" s="43"/>
      <c r="F34" s="43"/>
      <c r="G34" s="43"/>
      <c r="J34" s="75"/>
      <c r="K34" s="75"/>
      <c r="L34" s="76"/>
      <c r="M34" s="76"/>
      <c r="N34" s="76"/>
      <c r="O34" s="76"/>
      <c r="T34" s="76"/>
      <c r="U34" s="76"/>
      <c r="V34" s="76"/>
      <c r="W34" s="76"/>
      <c r="X34" s="76"/>
      <c r="Y34" s="76"/>
    </row>
    <row r="35" spans="1:25" ht="11" customHeight="1" x14ac:dyDescent="0.15">
      <c r="A35" s="196" t="s">
        <v>272</v>
      </c>
      <c r="B35" s="43"/>
      <c r="C35" s="43"/>
      <c r="D35" s="43"/>
      <c r="E35" s="43"/>
      <c r="F35" s="45">
        <v>3.2384335E-2</v>
      </c>
      <c r="G35" s="43"/>
      <c r="J35" s="75"/>
      <c r="K35" s="75"/>
      <c r="L35" s="75"/>
      <c r="M35" s="75"/>
      <c r="N35" s="75"/>
      <c r="O35" s="75"/>
      <c r="T35" s="76"/>
      <c r="U35" s="76"/>
      <c r="V35" s="76"/>
      <c r="W35" s="76"/>
      <c r="X35" s="76"/>
      <c r="Y35" s="76"/>
    </row>
    <row r="36" spans="1:25" ht="11" customHeight="1" x14ac:dyDescent="0.15">
      <c r="A36" s="196"/>
      <c r="B36" s="43"/>
      <c r="C36" s="43"/>
      <c r="D36" s="43"/>
      <c r="E36" s="43"/>
      <c r="F36" s="45">
        <v>3.2981361000000001E-2</v>
      </c>
      <c r="G36" s="43"/>
      <c r="J36" s="75"/>
      <c r="K36" s="75"/>
      <c r="L36" s="76"/>
      <c r="M36" s="76"/>
      <c r="N36" s="76"/>
      <c r="O36" s="76"/>
      <c r="T36" s="76"/>
      <c r="U36" s="76"/>
      <c r="V36" s="76"/>
      <c r="W36" s="76"/>
      <c r="X36" s="76"/>
      <c r="Y36" s="76"/>
    </row>
    <row r="37" spans="1:25" ht="11" customHeight="1" x14ac:dyDescent="0.15">
      <c r="A37" s="196" t="s">
        <v>286</v>
      </c>
      <c r="B37" s="43"/>
      <c r="C37" s="43"/>
      <c r="D37" s="43"/>
      <c r="E37" s="43"/>
      <c r="F37" s="45">
        <v>8.3935307000000001E-2</v>
      </c>
      <c r="G37" s="43"/>
      <c r="J37" s="75"/>
      <c r="K37" s="75"/>
      <c r="L37" s="75"/>
      <c r="M37" s="75"/>
      <c r="N37" s="75"/>
      <c r="O37" s="75"/>
      <c r="T37" s="76"/>
      <c r="U37" s="76"/>
      <c r="V37" s="76"/>
      <c r="W37" s="76"/>
      <c r="X37" s="76"/>
      <c r="Y37" s="76"/>
    </row>
    <row r="38" spans="1:25" ht="11" customHeight="1" x14ac:dyDescent="0.15">
      <c r="A38" s="196"/>
      <c r="B38" s="43"/>
      <c r="C38" s="43"/>
      <c r="D38" s="43"/>
      <c r="E38" s="43"/>
      <c r="F38" s="45">
        <v>0.13163208700000001</v>
      </c>
      <c r="G38" s="43"/>
      <c r="J38" s="75"/>
      <c r="K38" s="75"/>
      <c r="L38" s="75"/>
      <c r="M38" s="75"/>
      <c r="N38" s="75"/>
      <c r="O38" s="75"/>
      <c r="T38" s="76"/>
      <c r="U38" s="76"/>
      <c r="V38" s="76"/>
      <c r="W38" s="76"/>
      <c r="X38" s="76"/>
      <c r="Y38" s="76"/>
    </row>
    <row r="39" spans="1:25" ht="11" customHeight="1" x14ac:dyDescent="0.15">
      <c r="A39" s="196" t="s">
        <v>287</v>
      </c>
      <c r="B39" s="43"/>
      <c r="C39" s="43"/>
      <c r="D39" s="43"/>
      <c r="E39" s="43"/>
      <c r="F39" s="45">
        <v>0.123865478</v>
      </c>
      <c r="G39" s="43"/>
      <c r="J39" s="75"/>
      <c r="K39" s="75"/>
      <c r="L39" s="75"/>
      <c r="M39" s="75"/>
      <c r="N39" s="75"/>
      <c r="O39" s="75"/>
      <c r="T39" s="76"/>
      <c r="U39" s="76"/>
      <c r="V39" s="76"/>
      <c r="W39" s="76"/>
      <c r="X39" s="76"/>
      <c r="Y39" s="76"/>
    </row>
    <row r="40" spans="1:25" ht="11" customHeight="1" x14ac:dyDescent="0.15">
      <c r="A40" s="196"/>
      <c r="B40" s="43"/>
      <c r="C40" s="43"/>
      <c r="D40" s="43"/>
      <c r="E40" s="43"/>
      <c r="F40" s="45">
        <v>0.18494052699999999</v>
      </c>
      <c r="G40" s="43"/>
      <c r="T40" s="76"/>
      <c r="U40" s="76"/>
      <c r="V40" s="76"/>
      <c r="W40" s="76"/>
      <c r="X40" s="76"/>
      <c r="Y40" s="76"/>
    </row>
    <row r="41" spans="1:25" ht="11" customHeight="1" x14ac:dyDescent="0.15">
      <c r="A41" s="196" t="s">
        <v>273</v>
      </c>
      <c r="B41" s="43"/>
      <c r="C41" s="43"/>
      <c r="D41" s="43"/>
      <c r="E41" s="43"/>
      <c r="F41" s="45">
        <v>0.170038303</v>
      </c>
      <c r="G41" s="43"/>
      <c r="J41" s="75"/>
      <c r="K41" s="76"/>
      <c r="L41" s="76"/>
      <c r="N41" s="76"/>
      <c r="O41" s="76"/>
      <c r="P41" s="76"/>
      <c r="T41" s="76"/>
      <c r="U41" s="76"/>
      <c r="V41" s="76"/>
      <c r="W41" s="76"/>
      <c r="X41" s="76"/>
      <c r="Y41" s="76"/>
    </row>
    <row r="42" spans="1:25" ht="11" customHeight="1" x14ac:dyDescent="0.15">
      <c r="A42" s="197"/>
      <c r="B42" s="43"/>
      <c r="C42" s="43"/>
      <c r="D42" s="43"/>
      <c r="E42" s="43"/>
      <c r="F42" s="43"/>
      <c r="G42" s="43"/>
      <c r="J42" s="75"/>
      <c r="K42" s="76"/>
      <c r="L42" s="76"/>
      <c r="N42" s="76"/>
      <c r="O42" s="76"/>
      <c r="P42" s="76"/>
      <c r="T42" s="76"/>
      <c r="U42" s="76"/>
      <c r="V42" s="76"/>
      <c r="W42" s="76"/>
      <c r="X42" s="76"/>
      <c r="Y42" s="76"/>
    </row>
    <row r="43" spans="1:25" ht="11" customHeight="1" x14ac:dyDescent="0.15">
      <c r="A43" s="196"/>
      <c r="B43" s="43"/>
      <c r="C43" s="43"/>
      <c r="D43" s="43"/>
      <c r="E43" s="43"/>
      <c r="F43" s="43"/>
      <c r="K43" s="43"/>
    </row>
    <row r="44" spans="1:25" ht="11" customHeight="1" x14ac:dyDescent="0.15">
      <c r="A44" s="196"/>
      <c r="B44" s="43"/>
      <c r="C44" s="43"/>
      <c r="D44" s="43"/>
      <c r="E44" s="43"/>
      <c r="F44" s="43"/>
      <c r="K44" s="43"/>
    </row>
    <row r="45" spans="1:25" ht="11" customHeight="1" x14ac:dyDescent="0.15">
      <c r="A45" s="196"/>
      <c r="B45" s="43"/>
      <c r="C45" s="43"/>
      <c r="D45" s="43"/>
      <c r="E45" s="43"/>
      <c r="F45" s="43"/>
      <c r="I45" s="43"/>
      <c r="J45" s="43"/>
      <c r="K45" s="43"/>
    </row>
    <row r="46" spans="1:25" ht="11" customHeight="1" x14ac:dyDescent="0.15">
      <c r="A46" s="196"/>
      <c r="B46" s="43"/>
      <c r="C46" s="43"/>
      <c r="D46" s="43"/>
      <c r="E46" s="43"/>
      <c r="F46" s="43"/>
      <c r="I46" s="43"/>
      <c r="J46" s="43"/>
      <c r="K46" s="43"/>
    </row>
    <row r="47" spans="1:25" ht="11" customHeight="1" x14ac:dyDescent="0.15">
      <c r="A47" s="196"/>
      <c r="B47" s="43"/>
      <c r="C47" s="43"/>
      <c r="D47" s="43"/>
      <c r="E47" s="43"/>
      <c r="F47" s="43"/>
      <c r="I47" s="43"/>
      <c r="J47" s="43"/>
      <c r="K47" s="43"/>
    </row>
    <row r="48" spans="1:25" ht="11" customHeight="1" x14ac:dyDescent="0.15">
      <c r="A48" s="196"/>
      <c r="B48" s="43"/>
      <c r="C48" s="43"/>
      <c r="D48" s="43"/>
      <c r="E48" s="43"/>
      <c r="F48" s="43"/>
      <c r="I48" s="43"/>
      <c r="J48" s="43"/>
      <c r="K48" s="43"/>
    </row>
    <row r="49" spans="1:11" ht="11" customHeight="1" x14ac:dyDescent="0.15">
      <c r="A49" s="196"/>
      <c r="B49" s="43"/>
      <c r="C49" s="43"/>
      <c r="D49" s="43"/>
      <c r="E49" s="43"/>
      <c r="F49" s="43"/>
      <c r="I49" s="43"/>
      <c r="J49" s="43"/>
      <c r="K49" s="43"/>
    </row>
    <row r="50" spans="1:11" ht="11" customHeight="1" x14ac:dyDescent="0.15">
      <c r="B50" s="43"/>
      <c r="C50" s="43"/>
      <c r="D50" s="43"/>
      <c r="E50" s="43"/>
      <c r="F50" s="43"/>
      <c r="G50" s="43"/>
      <c r="H50" s="43"/>
      <c r="I50" s="43"/>
      <c r="J50" s="43"/>
      <c r="K50" s="43"/>
    </row>
    <row r="51" spans="1:11" ht="11" customHeight="1" x14ac:dyDescent="0.15">
      <c r="B51" s="43"/>
      <c r="C51" s="43"/>
      <c r="D51" s="43"/>
      <c r="E51" s="43"/>
      <c r="F51" s="43"/>
      <c r="G51" s="43"/>
      <c r="H51" s="43"/>
      <c r="I51" s="43"/>
      <c r="J51" s="43"/>
      <c r="K51" s="43"/>
    </row>
    <row r="52" spans="1:11" ht="11" customHeight="1" x14ac:dyDescent="0.15">
      <c r="B52" s="43"/>
      <c r="C52" s="43"/>
      <c r="D52" s="43"/>
      <c r="E52" s="43"/>
      <c r="F52" s="43"/>
      <c r="G52" s="43"/>
      <c r="H52" s="43"/>
      <c r="I52" s="43"/>
      <c r="J52" s="43"/>
      <c r="K52" s="43"/>
    </row>
    <row r="53" spans="1:11" ht="11" customHeight="1" x14ac:dyDescent="0.15"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4" spans="1:11" ht="11" customHeight="1" x14ac:dyDescent="0.15">
      <c r="B54" s="43"/>
      <c r="C54" s="43"/>
      <c r="D54" s="43"/>
      <c r="E54" s="43"/>
      <c r="F54" s="43"/>
      <c r="G54" s="43"/>
      <c r="H54" s="43"/>
      <c r="I54" s="43"/>
      <c r="J54" s="43"/>
      <c r="K54" s="43"/>
    </row>
    <row r="55" spans="1:11" ht="11" customHeight="1" x14ac:dyDescent="0.15">
      <c r="B55" s="43"/>
      <c r="C55" s="43"/>
      <c r="D55" s="43"/>
      <c r="E55" s="43"/>
      <c r="F55" s="43"/>
      <c r="G55" s="43"/>
      <c r="H55" s="43"/>
      <c r="I55" s="43"/>
      <c r="J55" s="43"/>
      <c r="K55" s="43"/>
    </row>
    <row r="56" spans="1:11" ht="11" customHeight="1" x14ac:dyDescent="0.15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1" customHeight="1" x14ac:dyDescent="0.15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1" customHeight="1" x14ac:dyDescent="0.15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1" customHeight="1" x14ac:dyDescent="0.15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1" customHeight="1" x14ac:dyDescent="0.15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1" customHeight="1" x14ac:dyDescent="0.15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1" customHeight="1" x14ac:dyDescent="0.15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1" customHeight="1" x14ac:dyDescent="0.15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1" customHeight="1" x14ac:dyDescent="0.15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="43" customFormat="1" ht="11" customHeight="1" x14ac:dyDescent="0.15"/>
    <row r="66" s="43" customFormat="1" ht="11" customHeight="1" x14ac:dyDescent="0.15"/>
    <row r="67" s="43" customFormat="1" ht="11" customHeight="1" x14ac:dyDescent="0.15"/>
    <row r="68" s="43" customFormat="1" ht="11" customHeight="1" x14ac:dyDescent="0.15"/>
    <row r="69" s="43" customFormat="1" ht="11" customHeight="1" x14ac:dyDescent="0.15"/>
    <row r="70" s="43" customFormat="1" ht="11" customHeight="1" x14ac:dyDescent="0.15"/>
    <row r="71" s="43" customFormat="1" ht="11" customHeight="1" x14ac:dyDescent="0.15"/>
    <row r="72" s="43" customFormat="1" ht="11" customHeight="1" x14ac:dyDescent="0.15"/>
    <row r="73" s="43" customFormat="1" ht="11" customHeight="1" x14ac:dyDescent="0.15"/>
    <row r="74" s="43" customFormat="1" ht="11" customHeight="1" x14ac:dyDescent="0.15"/>
    <row r="75" s="43" customFormat="1" ht="11" customHeight="1" x14ac:dyDescent="0.15"/>
    <row r="76" s="43" customFormat="1" ht="11" customHeight="1" x14ac:dyDescent="0.15"/>
    <row r="77" s="43" customFormat="1" ht="11" customHeight="1" x14ac:dyDescent="0.15"/>
    <row r="78" s="43" customFormat="1" ht="11" customHeight="1" x14ac:dyDescent="0.15"/>
    <row r="79" s="43" customFormat="1" ht="11" customHeight="1" x14ac:dyDescent="0.15"/>
    <row r="80" s="43" customFormat="1" ht="11" customHeight="1" x14ac:dyDescent="0.15"/>
    <row r="81" s="43" customFormat="1" ht="11" customHeight="1" x14ac:dyDescent="0.15"/>
    <row r="82" s="43" customFormat="1" ht="11" customHeight="1" x14ac:dyDescent="0.15"/>
    <row r="83" s="43" customFormat="1" ht="11" customHeight="1" x14ac:dyDescent="0.15"/>
    <row r="84" s="43" customFormat="1" ht="11" customHeight="1" x14ac:dyDescent="0.15"/>
    <row r="85" s="43" customFormat="1" ht="11" customHeight="1" x14ac:dyDescent="0.15"/>
    <row r="86" s="43" customFormat="1" ht="11" customHeight="1" x14ac:dyDescent="0.15"/>
    <row r="87" s="43" customFormat="1" ht="11" customHeight="1" x14ac:dyDescent="0.15"/>
    <row r="88" s="43" customFormat="1" ht="11" customHeight="1" x14ac:dyDescent="0.15"/>
    <row r="89" s="43" customFormat="1" ht="11" customHeight="1" x14ac:dyDescent="0.15"/>
    <row r="90" s="43" customFormat="1" ht="11" customHeight="1" x14ac:dyDescent="0.15"/>
    <row r="91" s="43" customFormat="1" ht="11" customHeight="1" x14ac:dyDescent="0.15"/>
    <row r="92" s="43" customFormat="1" ht="11" customHeight="1" x14ac:dyDescent="0.15"/>
    <row r="93" s="43" customFormat="1" ht="11" customHeight="1" x14ac:dyDescent="0.15"/>
    <row r="94" s="43" customFormat="1" ht="11" customHeight="1" x14ac:dyDescent="0.15"/>
    <row r="95" s="43" customFormat="1" ht="11" customHeight="1" x14ac:dyDescent="0.15"/>
    <row r="96" s="43" customFormat="1" ht="11" customHeight="1" x14ac:dyDescent="0.15"/>
    <row r="97" s="43" customFormat="1" ht="11" customHeight="1" x14ac:dyDescent="0.15"/>
    <row r="98" s="43" customFormat="1" ht="11" customHeight="1" x14ac:dyDescent="0.15"/>
    <row r="99" s="43" customFormat="1" ht="11" customHeight="1" x14ac:dyDescent="0.15"/>
    <row r="100" s="43" customFormat="1" ht="11" customHeight="1" x14ac:dyDescent="0.15"/>
    <row r="101" s="43" customFormat="1" ht="11" customHeight="1" x14ac:dyDescent="0.15"/>
    <row r="102" s="43" customFormat="1" ht="11" customHeight="1" x14ac:dyDescent="0.15"/>
    <row r="103" s="43" customFormat="1" ht="11" customHeight="1" x14ac:dyDescent="0.15"/>
    <row r="104" s="43" customFormat="1" ht="11" customHeight="1" x14ac:dyDescent="0.15"/>
    <row r="105" s="43" customFormat="1" ht="11" customHeight="1" x14ac:dyDescent="0.15"/>
    <row r="106" s="43" customFormat="1" ht="11" customHeight="1" x14ac:dyDescent="0.15"/>
    <row r="107" s="43" customFormat="1" ht="11" customHeight="1" x14ac:dyDescent="0.15"/>
    <row r="108" s="43" customFormat="1" ht="11" customHeight="1" x14ac:dyDescent="0.15"/>
    <row r="109" s="43" customFormat="1" ht="11" customHeight="1" x14ac:dyDescent="0.15"/>
    <row r="110" s="43" customFormat="1" ht="11" customHeight="1" x14ac:dyDescent="0.15"/>
    <row r="111" s="43" customFormat="1" ht="11" customHeight="1" x14ac:dyDescent="0.15"/>
    <row r="112" s="43" customFormat="1" ht="11" customHeight="1" x14ac:dyDescent="0.15"/>
    <row r="113" s="43" customFormat="1" ht="11" customHeight="1" x14ac:dyDescent="0.15"/>
    <row r="114" s="43" customFormat="1" ht="11" customHeight="1" x14ac:dyDescent="0.15"/>
    <row r="115" s="43" customFormat="1" ht="11" customHeight="1" x14ac:dyDescent="0.15"/>
    <row r="116" s="43" customFormat="1" ht="11" customHeight="1" x14ac:dyDescent="0.15"/>
    <row r="117" s="43" customFormat="1" ht="11" customHeight="1" x14ac:dyDescent="0.15"/>
    <row r="118" s="43" customFormat="1" ht="11" customHeight="1" x14ac:dyDescent="0.15"/>
    <row r="119" s="43" customFormat="1" ht="11" customHeight="1" x14ac:dyDescent="0.15"/>
    <row r="120" s="43" customFormat="1" ht="11" customHeight="1" x14ac:dyDescent="0.15"/>
    <row r="121" s="43" customFormat="1" ht="11" customHeight="1" x14ac:dyDescent="0.15"/>
    <row r="122" s="43" customFormat="1" ht="11" customHeight="1" x14ac:dyDescent="0.15"/>
    <row r="123" s="43" customFormat="1" ht="11" customHeight="1" x14ac:dyDescent="0.15"/>
    <row r="124" s="43" customFormat="1" ht="11" customHeight="1" x14ac:dyDescent="0.15"/>
    <row r="125" s="43" customFormat="1" ht="11" customHeight="1" x14ac:dyDescent="0.15"/>
    <row r="126" s="43" customFormat="1" ht="11" customHeight="1" x14ac:dyDescent="0.15"/>
    <row r="127" s="43" customFormat="1" ht="11" customHeight="1" x14ac:dyDescent="0.15"/>
    <row r="128" s="43" customFormat="1" ht="11" customHeight="1" x14ac:dyDescent="0.15"/>
    <row r="129" s="43" customFormat="1" ht="11" customHeight="1" x14ac:dyDescent="0.15"/>
    <row r="130" s="43" customFormat="1" ht="11" customHeight="1" x14ac:dyDescent="0.15"/>
    <row r="131" s="43" customFormat="1" ht="11" customHeight="1" x14ac:dyDescent="0.15"/>
    <row r="132" s="43" customFormat="1" ht="11" customHeight="1" x14ac:dyDescent="0.15"/>
    <row r="133" s="43" customFormat="1" ht="11" customHeight="1" x14ac:dyDescent="0.15"/>
    <row r="134" s="43" customFormat="1" ht="11" customHeight="1" x14ac:dyDescent="0.15"/>
    <row r="135" s="43" customFormat="1" ht="11" customHeight="1" x14ac:dyDescent="0.15"/>
    <row r="136" s="43" customFormat="1" ht="11" customHeight="1" x14ac:dyDescent="0.15"/>
    <row r="137" s="43" customFormat="1" ht="11" customHeight="1" x14ac:dyDescent="0.15"/>
    <row r="138" s="43" customFormat="1" ht="11" customHeight="1" x14ac:dyDescent="0.15"/>
    <row r="139" s="43" customFormat="1" ht="11" customHeight="1" x14ac:dyDescent="0.15"/>
    <row r="140" s="43" customFormat="1" ht="11" customHeight="1" x14ac:dyDescent="0.15"/>
    <row r="141" s="43" customFormat="1" ht="11" customHeight="1" x14ac:dyDescent="0.15"/>
    <row r="142" s="43" customFormat="1" ht="11" customHeight="1" x14ac:dyDescent="0.15"/>
    <row r="143" s="43" customFormat="1" ht="11" customHeight="1" x14ac:dyDescent="0.15"/>
    <row r="144" s="43" customFormat="1" ht="11" customHeight="1" x14ac:dyDescent="0.15"/>
    <row r="145" s="43" customFormat="1" ht="11" customHeight="1" x14ac:dyDescent="0.15"/>
    <row r="146" s="43" customFormat="1" ht="11" customHeight="1" x14ac:dyDescent="0.15"/>
    <row r="147" s="43" customFormat="1" ht="11" customHeight="1" x14ac:dyDescent="0.15"/>
    <row r="148" s="43" customFormat="1" ht="11" customHeight="1" x14ac:dyDescent="0.15"/>
    <row r="149" s="43" customFormat="1" ht="11" customHeight="1" x14ac:dyDescent="0.15"/>
    <row r="150" s="43" customFormat="1" ht="11" customHeight="1" x14ac:dyDescent="0.15"/>
    <row r="151" s="43" customFormat="1" ht="11" customHeight="1" x14ac:dyDescent="0.15"/>
    <row r="152" s="43" customFormat="1" ht="11" customHeight="1" x14ac:dyDescent="0.15"/>
    <row r="153" s="43" customFormat="1" ht="11" customHeight="1" x14ac:dyDescent="0.15"/>
    <row r="154" s="43" customFormat="1" ht="11" customHeight="1" x14ac:dyDescent="0.15"/>
    <row r="155" s="43" customFormat="1" ht="11" customHeight="1" x14ac:dyDescent="0.15"/>
    <row r="156" s="43" customFormat="1" ht="11" customHeight="1" x14ac:dyDescent="0.15"/>
    <row r="157" s="43" customFormat="1" ht="11" customHeight="1" x14ac:dyDescent="0.15"/>
    <row r="158" s="43" customFormat="1" ht="11" customHeight="1" x14ac:dyDescent="0.15"/>
    <row r="159" s="43" customFormat="1" ht="11" customHeight="1" x14ac:dyDescent="0.15"/>
    <row r="160" s="43" customFormat="1" ht="11" customHeight="1" x14ac:dyDescent="0.15"/>
    <row r="161" s="43" customFormat="1" ht="11" customHeight="1" x14ac:dyDescent="0.15"/>
    <row r="162" s="43" customFormat="1" ht="11" customHeight="1" x14ac:dyDescent="0.15"/>
    <row r="163" s="43" customFormat="1" ht="11" customHeight="1" x14ac:dyDescent="0.15"/>
    <row r="164" s="43" customFormat="1" ht="11" customHeight="1" x14ac:dyDescent="0.15"/>
    <row r="165" s="43" customFormat="1" ht="11" customHeight="1" x14ac:dyDescent="0.15"/>
    <row r="166" s="43" customFormat="1" ht="11" customHeight="1" x14ac:dyDescent="0.15"/>
    <row r="167" s="43" customFormat="1" ht="11" customHeight="1" x14ac:dyDescent="0.15"/>
    <row r="168" s="43" customFormat="1" ht="11" customHeight="1" x14ac:dyDescent="0.15"/>
    <row r="169" s="43" customFormat="1" ht="11" customHeight="1" x14ac:dyDescent="0.15"/>
    <row r="170" s="43" customFormat="1" ht="11" customHeight="1" x14ac:dyDescent="0.15"/>
    <row r="171" s="43" customFormat="1" ht="11" customHeight="1" x14ac:dyDescent="0.15"/>
    <row r="172" s="43" customFormat="1" ht="11" customHeight="1" x14ac:dyDescent="0.15"/>
    <row r="173" s="43" customFormat="1" ht="11" customHeight="1" x14ac:dyDescent="0.15"/>
    <row r="174" s="43" customFormat="1" ht="11" customHeight="1" x14ac:dyDescent="0.15"/>
    <row r="175" s="43" customFormat="1" ht="11" customHeight="1" x14ac:dyDescent="0.15"/>
    <row r="176" s="43" customFormat="1" ht="11" customHeight="1" x14ac:dyDescent="0.15"/>
    <row r="177" s="43" customFormat="1" ht="11" customHeight="1" x14ac:dyDescent="0.15"/>
    <row r="178" s="43" customFormat="1" ht="11" customHeight="1" x14ac:dyDescent="0.15"/>
    <row r="179" s="43" customFormat="1" ht="11" customHeight="1" x14ac:dyDescent="0.15"/>
    <row r="180" s="43" customFormat="1" ht="11" customHeight="1" x14ac:dyDescent="0.15"/>
    <row r="181" s="43" customFormat="1" ht="11" customHeight="1" x14ac:dyDescent="0.15"/>
    <row r="182" s="43" customFormat="1" ht="11" customHeight="1" x14ac:dyDescent="0.15"/>
    <row r="183" s="43" customFormat="1" ht="11" customHeight="1" x14ac:dyDescent="0.15"/>
    <row r="184" s="43" customFormat="1" ht="11" customHeight="1" x14ac:dyDescent="0.15"/>
    <row r="185" s="43" customFormat="1" ht="11" customHeight="1" x14ac:dyDescent="0.15"/>
    <row r="186" s="43" customFormat="1" ht="11" customHeight="1" x14ac:dyDescent="0.15"/>
    <row r="187" s="43" customFormat="1" ht="11" customHeight="1" x14ac:dyDescent="0.15"/>
    <row r="188" s="43" customFormat="1" ht="11" customHeight="1" x14ac:dyDescent="0.15"/>
    <row r="189" s="43" customFormat="1" ht="11" customHeight="1" x14ac:dyDescent="0.15"/>
    <row r="190" s="43" customFormat="1" ht="11" customHeight="1" x14ac:dyDescent="0.15"/>
    <row r="191" s="43" customFormat="1" ht="11" customHeight="1" x14ac:dyDescent="0.15"/>
    <row r="192" s="43" customFormat="1" ht="11" customHeight="1" x14ac:dyDescent="0.15"/>
    <row r="193" s="43" customFormat="1" ht="11" customHeight="1" x14ac:dyDescent="0.15"/>
    <row r="194" s="43" customFormat="1" ht="11" customHeight="1" x14ac:dyDescent="0.15"/>
    <row r="195" s="43" customFormat="1" ht="11" customHeight="1" x14ac:dyDescent="0.15"/>
    <row r="196" s="43" customFormat="1" ht="11" customHeight="1" x14ac:dyDescent="0.15"/>
    <row r="197" s="43" customFormat="1" ht="11" customHeight="1" x14ac:dyDescent="0.15"/>
    <row r="198" s="43" customFormat="1" ht="11" customHeight="1" x14ac:dyDescent="0.15"/>
    <row r="199" s="43" customFormat="1" ht="11" customHeight="1" x14ac:dyDescent="0.15"/>
    <row r="200" s="43" customFormat="1" ht="11" customHeight="1" x14ac:dyDescent="0.15"/>
    <row r="201" s="43" customFormat="1" ht="11" customHeight="1" x14ac:dyDescent="0.15"/>
    <row r="202" s="43" customFormat="1" ht="11" customHeight="1" x14ac:dyDescent="0.15"/>
    <row r="203" s="43" customFormat="1" ht="11" customHeight="1" x14ac:dyDescent="0.15"/>
    <row r="204" s="43" customFormat="1" ht="11" customHeight="1" x14ac:dyDescent="0.15"/>
    <row r="205" s="43" customFormat="1" ht="11" customHeight="1" x14ac:dyDescent="0.15"/>
    <row r="206" s="43" customFormat="1" ht="11" customHeight="1" x14ac:dyDescent="0.15"/>
    <row r="207" s="43" customFormat="1" ht="11" customHeight="1" x14ac:dyDescent="0.15"/>
    <row r="208" s="43" customFormat="1" ht="11" customHeight="1" x14ac:dyDescent="0.15"/>
    <row r="209" s="43" customFormat="1" ht="11" customHeight="1" x14ac:dyDescent="0.15"/>
    <row r="210" s="43" customFormat="1" ht="11" customHeight="1" x14ac:dyDescent="0.15"/>
    <row r="211" s="43" customFormat="1" ht="11" customHeight="1" x14ac:dyDescent="0.15"/>
    <row r="212" s="43" customFormat="1" ht="11" customHeight="1" x14ac:dyDescent="0.15"/>
    <row r="213" s="43" customFormat="1" ht="11" customHeight="1" x14ac:dyDescent="0.15"/>
    <row r="214" s="43" customFormat="1" ht="11" customHeight="1" x14ac:dyDescent="0.15"/>
    <row r="215" s="43" customFormat="1" ht="11" customHeight="1" x14ac:dyDescent="0.15"/>
    <row r="216" s="43" customFormat="1" ht="11" customHeight="1" x14ac:dyDescent="0.15"/>
    <row r="217" s="43" customFormat="1" ht="11" customHeight="1" x14ac:dyDescent="0.15"/>
    <row r="218" s="43" customFormat="1" ht="11" customHeight="1" x14ac:dyDescent="0.15"/>
    <row r="219" s="43" customFormat="1" ht="11" customHeight="1" x14ac:dyDescent="0.15"/>
    <row r="220" s="43" customFormat="1" ht="11" customHeight="1" x14ac:dyDescent="0.15"/>
    <row r="221" s="43" customFormat="1" ht="11" customHeight="1" x14ac:dyDescent="0.15"/>
    <row r="222" s="43" customFormat="1" ht="11" customHeight="1" x14ac:dyDescent="0.15"/>
    <row r="223" s="43" customFormat="1" ht="11" customHeight="1" x14ac:dyDescent="0.15"/>
    <row r="224" s="43" customFormat="1" ht="11" customHeight="1" x14ac:dyDescent="0.15"/>
    <row r="225" s="43" customFormat="1" ht="11" customHeight="1" x14ac:dyDescent="0.15"/>
    <row r="226" s="43" customFormat="1" ht="11" customHeight="1" x14ac:dyDescent="0.15"/>
    <row r="227" s="43" customFormat="1" ht="11" customHeight="1" x14ac:dyDescent="0.15"/>
    <row r="228" s="43" customFormat="1" ht="11" customHeight="1" x14ac:dyDescent="0.15"/>
    <row r="229" s="43" customFormat="1" ht="11" customHeight="1" x14ac:dyDescent="0.15"/>
    <row r="230" s="43" customFormat="1" ht="11" customHeight="1" x14ac:dyDescent="0.15"/>
    <row r="231" s="43" customFormat="1" ht="11" customHeight="1" x14ac:dyDescent="0.15"/>
    <row r="232" s="43" customFormat="1" ht="11" customHeight="1" x14ac:dyDescent="0.15"/>
    <row r="233" s="43" customFormat="1" ht="11" customHeight="1" x14ac:dyDescent="0.15"/>
    <row r="234" s="43" customFormat="1" ht="11" customHeight="1" x14ac:dyDescent="0.15"/>
    <row r="235" s="43" customFormat="1" ht="11" customHeight="1" x14ac:dyDescent="0.15"/>
    <row r="236" s="43" customFormat="1" ht="11" customHeight="1" x14ac:dyDescent="0.15"/>
    <row r="237" s="43" customFormat="1" ht="11" customHeight="1" x14ac:dyDescent="0.15"/>
    <row r="238" s="43" customFormat="1" ht="11" customHeight="1" x14ac:dyDescent="0.15"/>
    <row r="239" s="43" customFormat="1" ht="11" customHeight="1" x14ac:dyDescent="0.15"/>
    <row r="240" s="43" customFormat="1" ht="11" customHeight="1" x14ac:dyDescent="0.15"/>
    <row r="241" s="43" customFormat="1" ht="11" customHeight="1" x14ac:dyDescent="0.15"/>
    <row r="242" s="43" customFormat="1" ht="11" customHeight="1" x14ac:dyDescent="0.15"/>
    <row r="243" s="43" customFormat="1" ht="11" customHeight="1" x14ac:dyDescent="0.15"/>
    <row r="244" s="43" customFormat="1" ht="11" customHeight="1" x14ac:dyDescent="0.15"/>
    <row r="245" s="43" customFormat="1" ht="11" customHeight="1" x14ac:dyDescent="0.15"/>
    <row r="246" s="43" customFormat="1" ht="11" customHeight="1" x14ac:dyDescent="0.15"/>
    <row r="247" s="43" customFormat="1" ht="11" customHeight="1" x14ac:dyDescent="0.15"/>
    <row r="248" s="43" customFormat="1" ht="11" customHeight="1" x14ac:dyDescent="0.15"/>
    <row r="249" s="43" customFormat="1" ht="11" customHeight="1" x14ac:dyDescent="0.15"/>
    <row r="250" s="43" customFormat="1" ht="11" customHeight="1" x14ac:dyDescent="0.15"/>
    <row r="251" s="43" customFormat="1" ht="11" customHeight="1" x14ac:dyDescent="0.15"/>
    <row r="252" s="43" customFormat="1" ht="11" customHeight="1" x14ac:dyDescent="0.15"/>
    <row r="253" s="43" customFormat="1" ht="11" customHeight="1" x14ac:dyDescent="0.15"/>
    <row r="254" s="43" customFormat="1" ht="11" customHeight="1" x14ac:dyDescent="0.15"/>
    <row r="255" s="43" customFormat="1" ht="11" customHeight="1" x14ac:dyDescent="0.15"/>
    <row r="256" s="43" customFormat="1" ht="11" customHeight="1" x14ac:dyDescent="0.15"/>
    <row r="257" spans="1:32" ht="11" customHeight="1" x14ac:dyDescent="0.15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1:32" ht="11" customHeight="1" x14ac:dyDescent="0.15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1:32" ht="11" customHeight="1" x14ac:dyDescent="0.15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1:32" ht="11" customHeight="1" x14ac:dyDescent="0.15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1:32" ht="11" customHeight="1" x14ac:dyDescent="0.15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1:32" ht="11" customHeight="1" x14ac:dyDescent="0.15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1:32" ht="11" customHeight="1" x14ac:dyDescent="0.15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1:32" ht="11" customHeight="1" x14ac:dyDescent="0.15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1:32" ht="11" customHeight="1" x14ac:dyDescent="0.15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1:32" ht="11" customHeight="1" x14ac:dyDescent="0.15">
      <c r="B266" s="43"/>
      <c r="C266" s="43"/>
      <c r="D266" s="43"/>
      <c r="E266" s="43"/>
      <c r="F266" s="43"/>
      <c r="G266" s="43"/>
      <c r="H266" s="43"/>
    </row>
    <row r="267" spans="1:32" s="45" customFormat="1" ht="11" customHeight="1" x14ac:dyDescent="0.15">
      <c r="A267" s="90"/>
      <c r="B267" s="43"/>
      <c r="C267" s="43"/>
      <c r="D267" s="43"/>
      <c r="E267" s="43"/>
      <c r="F267" s="43"/>
      <c r="G267" s="43"/>
      <c r="H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</row>
    <row r="268" spans="1:32" s="45" customFormat="1" ht="11" customHeight="1" x14ac:dyDescent="0.15">
      <c r="A268" s="90"/>
      <c r="B268" s="43"/>
      <c r="C268" s="43"/>
      <c r="D268" s="43"/>
      <c r="E268" s="43"/>
      <c r="F268" s="43"/>
      <c r="G268" s="43"/>
      <c r="H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</row>
    <row r="269" spans="1:32" s="45" customFormat="1" ht="11" customHeight="1" x14ac:dyDescent="0.15">
      <c r="A269" s="90"/>
      <c r="B269" s="43"/>
      <c r="C269" s="43"/>
      <c r="D269" s="43"/>
      <c r="E269" s="43"/>
      <c r="F269" s="43"/>
      <c r="G269" s="43"/>
      <c r="H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</row>
    <row r="270" spans="1:32" s="45" customFormat="1" ht="11" customHeight="1" x14ac:dyDescent="0.15">
      <c r="A270" s="90"/>
      <c r="H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</row>
  </sheetData>
  <pageMargins left="0.25" right="0.25" top="0.19" bottom="0.34" header="0.5" footer="0.38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80"/>
  <sheetViews>
    <sheetView defaultGridColor="0" topLeftCell="A9" colorId="22" workbookViewId="0">
      <selection activeCell="M34" sqref="M34"/>
    </sheetView>
  </sheetViews>
  <sheetFormatPr baseColWidth="10" defaultColWidth="9.1640625" defaultRowHeight="15" x14ac:dyDescent="0.2"/>
  <cols>
    <col min="1" max="7" width="12.83203125" style="48" customWidth="1"/>
    <col min="8" max="18" width="13.5" style="48" customWidth="1"/>
    <col min="19" max="16384" width="9.1640625" style="48"/>
  </cols>
  <sheetData>
    <row r="1" spans="1:18" s="51" customFormat="1" ht="14" x14ac:dyDescent="0.15">
      <c r="A1" s="49" t="s">
        <v>81</v>
      </c>
      <c r="B1" s="49" t="s">
        <v>82</v>
      </c>
      <c r="C1" s="49" t="s">
        <v>83</v>
      </c>
      <c r="D1" s="49" t="s">
        <v>84</v>
      </c>
      <c r="E1" s="49" t="s">
        <v>85</v>
      </c>
      <c r="F1" s="49" t="s">
        <v>86</v>
      </c>
      <c r="G1" s="49" t="s">
        <v>87</v>
      </c>
      <c r="H1" s="49" t="s">
        <v>88</v>
      </c>
      <c r="I1" s="49" t="s">
        <v>89</v>
      </c>
      <c r="J1" s="49" t="s">
        <v>90</v>
      </c>
      <c r="K1" s="49" t="s">
        <v>99</v>
      </c>
      <c r="L1" s="49" t="s">
        <v>91</v>
      </c>
      <c r="M1" s="49" t="s">
        <v>92</v>
      </c>
      <c r="N1" s="49" t="s">
        <v>100</v>
      </c>
      <c r="O1" s="49" t="s">
        <v>101</v>
      </c>
      <c r="P1" s="49" t="s">
        <v>102</v>
      </c>
      <c r="Q1" s="49" t="s">
        <v>103</v>
      </c>
      <c r="R1" s="50">
        <v>2015</v>
      </c>
    </row>
    <row r="2" spans="1:18" x14ac:dyDescent="0.2">
      <c r="A2" s="53">
        <v>9991081</v>
      </c>
      <c r="B2" s="53">
        <v>10622794</v>
      </c>
      <c r="C2" s="53">
        <v>10116952</v>
      </c>
      <c r="D2" s="53">
        <v>10821819</v>
      </c>
      <c r="E2" s="53">
        <v>11240815</v>
      </c>
      <c r="F2" s="53">
        <v>11425090</v>
      </c>
      <c r="G2" s="53">
        <v>11533235</v>
      </c>
      <c r="H2" s="53">
        <v>11237238</v>
      </c>
      <c r="I2" s="53">
        <v>11213184</v>
      </c>
      <c r="J2" s="53">
        <v>10991496</v>
      </c>
      <c r="K2" s="53">
        <v>11145436</v>
      </c>
      <c r="L2" s="53">
        <v>11602000</v>
      </c>
      <c r="M2" s="53">
        <v>11979290</v>
      </c>
      <c r="N2" s="53">
        <v>11740265</v>
      </c>
      <c r="O2" s="53">
        <v>11234147</v>
      </c>
      <c r="P2" s="53">
        <v>10429316</v>
      </c>
      <c r="Q2" s="53">
        <v>10365372</v>
      </c>
      <c r="R2" s="53">
        <v>9822475</v>
      </c>
    </row>
    <row r="3" spans="1:18" x14ac:dyDescent="0.2">
      <c r="A3" s="52">
        <v>5311411</v>
      </c>
      <c r="B3" s="52">
        <v>5402864</v>
      </c>
      <c r="C3" s="52">
        <v>5457793</v>
      </c>
      <c r="D3" s="52">
        <v>5491464</v>
      </c>
      <c r="E3" s="52">
        <v>5710759</v>
      </c>
      <c r="F3" s="52">
        <v>-5890821</v>
      </c>
      <c r="G3" s="52">
        <v>-2540889</v>
      </c>
      <c r="H3" s="52">
        <v>2494145</v>
      </c>
      <c r="I3" s="52">
        <v>2453741</v>
      </c>
      <c r="J3" s="52">
        <v>2507728</v>
      </c>
      <c r="K3" s="52">
        <v>2537825</v>
      </c>
      <c r="L3" s="52">
        <v>2475785</v>
      </c>
      <c r="M3" s="52">
        <v>2355803</v>
      </c>
      <c r="N3" s="52">
        <v>2312909</v>
      </c>
      <c r="O3" s="52">
        <v>2262961</v>
      </c>
      <c r="P3" s="52">
        <v>2247747</v>
      </c>
      <c r="Q3" s="52">
        <v>6698800</v>
      </c>
      <c r="R3" s="54">
        <v>6704300</v>
      </c>
    </row>
    <row r="4" spans="1:18" x14ac:dyDescent="0.2">
      <c r="A4" s="52">
        <v>5311411</v>
      </c>
      <c r="B4" s="52">
        <v>5402864</v>
      </c>
      <c r="C4" s="52">
        <v>5457793</v>
      </c>
      <c r="D4" s="52">
        <v>5491464</v>
      </c>
      <c r="E4" s="52">
        <v>5710759</v>
      </c>
      <c r="F4" s="52">
        <v>-5890821</v>
      </c>
      <c r="G4" s="52">
        <v>-2540889</v>
      </c>
      <c r="H4" s="52">
        <v>2494145</v>
      </c>
      <c r="I4" s="52">
        <v>2453741</v>
      </c>
      <c r="J4" s="52">
        <v>2507728</v>
      </c>
      <c r="K4" s="52">
        <v>2537825</v>
      </c>
      <c r="L4" s="52">
        <v>2475785</v>
      </c>
      <c r="M4" s="52">
        <v>2355803</v>
      </c>
      <c r="N4" s="52">
        <v>2312909</v>
      </c>
      <c r="O4" s="52">
        <v>2262961</v>
      </c>
      <c r="P4" s="52">
        <v>2247747</v>
      </c>
      <c r="Q4" s="52">
        <v>6698800</v>
      </c>
      <c r="R4" s="54">
        <v>6704300</v>
      </c>
    </row>
    <row r="29" spans="4:4" ht="18" x14ac:dyDescent="0.2">
      <c r="D29" s="55" t="s">
        <v>104</v>
      </c>
    </row>
    <row r="39" spans="1:18" s="51" customFormat="1" ht="14" x14ac:dyDescent="0.15">
      <c r="A39" s="49" t="s">
        <v>81</v>
      </c>
      <c r="B39" s="49" t="s">
        <v>82</v>
      </c>
      <c r="C39" s="49" t="s">
        <v>83</v>
      </c>
      <c r="D39" s="49" t="s">
        <v>84</v>
      </c>
      <c r="E39" s="49" t="s">
        <v>85</v>
      </c>
      <c r="F39" s="49" t="s">
        <v>86</v>
      </c>
      <c r="G39" s="49" t="s">
        <v>87</v>
      </c>
      <c r="H39" s="49" t="s">
        <v>88</v>
      </c>
      <c r="I39" s="49" t="s">
        <v>89</v>
      </c>
      <c r="J39" s="49" t="s">
        <v>90</v>
      </c>
      <c r="K39" s="49" t="s">
        <v>99</v>
      </c>
      <c r="L39" s="49" t="s">
        <v>91</v>
      </c>
      <c r="M39" s="49" t="s">
        <v>92</v>
      </c>
      <c r="N39" s="49" t="s">
        <v>100</v>
      </c>
      <c r="O39" s="49" t="s">
        <v>101</v>
      </c>
      <c r="P39" s="49" t="s">
        <v>102</v>
      </c>
      <c r="Q39" s="49" t="s">
        <v>103</v>
      </c>
      <c r="R39" s="50">
        <v>2015</v>
      </c>
    </row>
    <row r="40" spans="1:18" x14ac:dyDescent="0.2">
      <c r="A40" s="53">
        <v>9991081</v>
      </c>
      <c r="B40" s="53">
        <v>10622794</v>
      </c>
      <c r="C40" s="53">
        <v>10116952</v>
      </c>
      <c r="D40" s="53">
        <v>10821819</v>
      </c>
      <c r="E40" s="53">
        <v>11240815</v>
      </c>
      <c r="F40" s="53">
        <v>11425090</v>
      </c>
      <c r="G40" s="53">
        <v>11533235</v>
      </c>
      <c r="H40" s="53">
        <v>11237238</v>
      </c>
      <c r="I40" s="53">
        <v>11213184</v>
      </c>
      <c r="J40" s="53">
        <v>10991496</v>
      </c>
      <c r="K40" s="53">
        <v>11145436</v>
      </c>
      <c r="L40" s="53">
        <v>11602000</v>
      </c>
      <c r="M40" s="53">
        <v>11979290</v>
      </c>
      <c r="N40" s="53">
        <v>11740265</v>
      </c>
      <c r="O40" s="53">
        <v>11234147</v>
      </c>
      <c r="P40" s="53">
        <v>10429316</v>
      </c>
      <c r="Q40" s="53">
        <v>10365372</v>
      </c>
      <c r="R40" s="53">
        <v>9822475</v>
      </c>
    </row>
    <row r="41" spans="1:18" x14ac:dyDescent="0.2">
      <c r="A41" s="52">
        <v>5311411</v>
      </c>
      <c r="B41" s="52">
        <v>5402864</v>
      </c>
      <c r="C41" s="52">
        <v>5457793</v>
      </c>
      <c r="D41" s="52">
        <v>5491464</v>
      </c>
      <c r="E41" s="52">
        <v>5710759</v>
      </c>
      <c r="F41" s="52">
        <v>5890821</v>
      </c>
      <c r="G41" s="52">
        <v>2540889</v>
      </c>
      <c r="H41" s="52">
        <v>2494145</v>
      </c>
      <c r="I41" s="52">
        <v>2453741</v>
      </c>
      <c r="J41" s="52">
        <v>2507728</v>
      </c>
      <c r="K41" s="52">
        <v>2537825</v>
      </c>
      <c r="L41" s="52">
        <v>2475785</v>
      </c>
      <c r="M41" s="52">
        <v>2355803</v>
      </c>
      <c r="N41" s="52">
        <v>2312909</v>
      </c>
      <c r="O41" s="52">
        <v>2262961</v>
      </c>
      <c r="P41" s="52">
        <v>2247747</v>
      </c>
      <c r="Q41" s="52">
        <v>6698800</v>
      </c>
      <c r="R41" s="54">
        <v>6704300</v>
      </c>
    </row>
    <row r="72" spans="1:24" ht="16" x14ac:dyDescent="0.2">
      <c r="A72"/>
      <c r="B72" s="11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112"/>
    </row>
    <row r="73" spans="1:24" ht="16" x14ac:dyDescent="0.2">
      <c r="A73"/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</row>
    <row r="74" spans="1:24" ht="16" x14ac:dyDescent="0.2">
      <c r="A74"/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</row>
    <row r="75" spans="1:24" ht="16" x14ac:dyDescent="0.2">
      <c r="A75"/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</row>
    <row r="76" spans="1:24" ht="16" x14ac:dyDescent="0.2">
      <c r="A76"/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</row>
    <row r="77" spans="1:24" ht="16" x14ac:dyDescent="0.2">
      <c r="A77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</row>
    <row r="78" spans="1:24" ht="16" x14ac:dyDescent="0.2">
      <c r="A78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</row>
    <row r="79" spans="1:24" ht="16" x14ac:dyDescent="0.2">
      <c r="A79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</row>
    <row r="80" spans="1:24" ht="16" x14ac:dyDescent="0.2">
      <c r="A80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</row>
  </sheetData>
  <pageMargins left="0.5" right="0.5" top="0.5" bottom="0.5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sqref="A1:XFD1048576"/>
    </sheetView>
  </sheetViews>
  <sheetFormatPr baseColWidth="10" defaultColWidth="8.83203125" defaultRowHeight="13" x14ac:dyDescent="0.15"/>
  <cols>
    <col min="1" max="16384" width="8.83203125" style="36"/>
  </cols>
  <sheetData>
    <row r="1" spans="1:10" x14ac:dyDescent="0.15">
      <c r="A1" s="36" t="s">
        <v>117</v>
      </c>
    </row>
    <row r="2" spans="1:10" x14ac:dyDescent="0.15">
      <c r="A2" s="36">
        <v>1976</v>
      </c>
      <c r="B2" s="36">
        <v>1980</v>
      </c>
      <c r="C2" s="36">
        <v>1985</v>
      </c>
      <c r="D2" s="36">
        <v>1990</v>
      </c>
      <c r="E2" s="36">
        <v>1995</v>
      </c>
      <c r="F2" s="36">
        <v>2001</v>
      </c>
      <c r="G2" s="36">
        <v>2006</v>
      </c>
    </row>
    <row r="3" spans="1:10" ht="16" x14ac:dyDescent="0.2">
      <c r="A3" s="68">
        <v>4.16</v>
      </c>
      <c r="B3" s="68">
        <v>4.67</v>
      </c>
      <c r="C3" s="68">
        <v>6.39</v>
      </c>
      <c r="D3" s="68">
        <v>4.63</v>
      </c>
      <c r="E3" s="68">
        <v>5.35</v>
      </c>
      <c r="F3" s="68">
        <v>6.46</v>
      </c>
      <c r="G3" s="68">
        <v>5.73</v>
      </c>
    </row>
    <row r="4" spans="1:10" x14ac:dyDescent="0.15">
      <c r="J4" s="36" t="s">
        <v>118</v>
      </c>
    </row>
    <row r="7" spans="1:10" ht="16" x14ac:dyDescent="0.2">
      <c r="A7" s="36">
        <v>1976</v>
      </c>
      <c r="B7" s="68">
        <v>4.16</v>
      </c>
    </row>
    <row r="11" spans="1:10" ht="16" x14ac:dyDescent="0.2">
      <c r="A11" s="36">
        <v>1980</v>
      </c>
      <c r="B11" s="68">
        <v>4.67</v>
      </c>
    </row>
    <row r="16" spans="1:10" ht="16" x14ac:dyDescent="0.2">
      <c r="A16" s="36">
        <v>1985</v>
      </c>
      <c r="B16" s="68">
        <v>6.39</v>
      </c>
    </row>
    <row r="21" spans="1:2" ht="16" x14ac:dyDescent="0.2">
      <c r="A21" s="36">
        <v>1990</v>
      </c>
      <c r="B21" s="68">
        <v>4.63</v>
      </c>
    </row>
    <row r="26" spans="1:2" ht="16" x14ac:dyDescent="0.2">
      <c r="A26" s="36">
        <v>1995</v>
      </c>
      <c r="B26" s="68">
        <v>5.35</v>
      </c>
    </row>
    <row r="32" spans="1:2" ht="16" x14ac:dyDescent="0.2">
      <c r="A32" s="36">
        <v>2001</v>
      </c>
      <c r="B32" s="68">
        <v>6.46</v>
      </c>
    </row>
    <row r="37" spans="1:2" ht="16" x14ac:dyDescent="0.2">
      <c r="A37" s="36">
        <v>2006</v>
      </c>
      <c r="B37" s="68">
        <v>5.73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A12" zoomScale="121" zoomScaleNormal="121" zoomScalePageLayoutView="121" workbookViewId="0">
      <selection activeCell="O44" sqref="O44"/>
    </sheetView>
  </sheetViews>
  <sheetFormatPr baseColWidth="10" defaultColWidth="8.83203125" defaultRowHeight="15" x14ac:dyDescent="0.2"/>
  <cols>
    <col min="1" max="1" width="8.83203125" style="34"/>
    <col min="2" max="2" width="11.6640625" style="34" customWidth="1"/>
    <col min="3" max="3" width="12.83203125" style="34" customWidth="1"/>
    <col min="4" max="4" width="11.6640625" style="34" customWidth="1"/>
    <col min="5" max="5" width="13" style="34" customWidth="1"/>
    <col min="6" max="8" width="8.83203125" style="34"/>
    <col min="9" max="9" width="9.5" style="34" customWidth="1"/>
    <col min="10" max="11" width="10.5" style="34" customWidth="1"/>
    <col min="12" max="16384" width="8.83203125" style="34"/>
  </cols>
  <sheetData>
    <row r="1" spans="1:11" s="60" customFormat="1" ht="14" x14ac:dyDescent="0.15">
      <c r="A1" s="59" t="s">
        <v>105</v>
      </c>
    </row>
    <row r="2" spans="1:11" s="60" customFormat="1" ht="14" x14ac:dyDescent="0.15">
      <c r="B2" s="59" t="s">
        <v>106</v>
      </c>
      <c r="C2" s="59" t="s">
        <v>107</v>
      </c>
      <c r="D2" s="59" t="s">
        <v>108</v>
      </c>
      <c r="E2" s="59" t="s">
        <v>80</v>
      </c>
      <c r="I2" s="59" t="s">
        <v>107</v>
      </c>
      <c r="J2" s="59" t="s">
        <v>108</v>
      </c>
      <c r="K2" s="59" t="s">
        <v>106</v>
      </c>
    </row>
    <row r="3" spans="1:11" s="60" customFormat="1" ht="14" x14ac:dyDescent="0.15">
      <c r="B3" s="61">
        <v>688955</v>
      </c>
      <c r="C3" s="61">
        <v>45613</v>
      </c>
      <c r="D3" s="61">
        <v>612600</v>
      </c>
      <c r="E3" s="61">
        <v>1347168</v>
      </c>
      <c r="I3" s="62">
        <v>45613</v>
      </c>
      <c r="J3" s="62">
        <v>612600</v>
      </c>
      <c r="K3" s="62">
        <v>688955</v>
      </c>
    </row>
    <row r="4" spans="1:11" s="60" customFormat="1" ht="14" x14ac:dyDescent="0.15"/>
    <row r="5" spans="1:11" s="60" customFormat="1" ht="14" x14ac:dyDescent="0.15">
      <c r="A5" s="194" t="s">
        <v>109</v>
      </c>
      <c r="B5" s="194"/>
      <c r="C5" s="194"/>
      <c r="D5" s="194"/>
      <c r="E5" s="194"/>
    </row>
    <row r="6" spans="1:11" s="60" customFormat="1" ht="14" x14ac:dyDescent="0.15">
      <c r="A6" s="195"/>
      <c r="B6" s="195"/>
      <c r="C6" s="195"/>
      <c r="D6" s="195"/>
      <c r="E6" s="195"/>
    </row>
  </sheetData>
  <mergeCells count="1">
    <mergeCell ref="A5:E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A17" zoomScale="126" zoomScaleNormal="126" zoomScalePageLayoutView="126" workbookViewId="0">
      <selection activeCell="M44" sqref="M44"/>
    </sheetView>
  </sheetViews>
  <sheetFormatPr baseColWidth="10" defaultRowHeight="16" x14ac:dyDescent="0.2"/>
  <sheetData>
    <row r="1" spans="1:14" x14ac:dyDescent="0.2">
      <c r="A1" t="s">
        <v>125</v>
      </c>
    </row>
    <row r="2" spans="1:14" x14ac:dyDescent="0.2">
      <c r="A2" s="45" t="s">
        <v>96</v>
      </c>
      <c r="B2" s="45" t="s">
        <v>93</v>
      </c>
      <c r="C2" s="45" t="s">
        <v>57</v>
      </c>
      <c r="D2" s="45" t="s">
        <v>94</v>
      </c>
      <c r="E2" s="45" t="s">
        <v>97</v>
      </c>
      <c r="F2" s="45" t="s">
        <v>98</v>
      </c>
    </row>
    <row r="3" spans="1:14" x14ac:dyDescent="0.2">
      <c r="A3" s="75">
        <v>87915690</v>
      </c>
      <c r="B3" s="75">
        <v>77519245</v>
      </c>
      <c r="C3" s="75">
        <v>22026735</v>
      </c>
      <c r="D3" s="75">
        <v>3650251</v>
      </c>
      <c r="E3" s="75">
        <v>93504435</v>
      </c>
      <c r="F3" s="75">
        <v>265285834</v>
      </c>
    </row>
    <row r="11" spans="1:14" x14ac:dyDescent="0.2">
      <c r="M11" s="45" t="s">
        <v>94</v>
      </c>
      <c r="N11" s="75">
        <v>3650251</v>
      </c>
    </row>
    <row r="12" spans="1:14" x14ac:dyDescent="0.2">
      <c r="M12" s="45" t="s">
        <v>57</v>
      </c>
      <c r="N12" s="75">
        <v>22026735</v>
      </c>
    </row>
    <row r="13" spans="1:14" x14ac:dyDescent="0.2">
      <c r="M13" s="45" t="s">
        <v>93</v>
      </c>
      <c r="N13" s="75">
        <v>77519245</v>
      </c>
    </row>
    <row r="14" spans="1:14" x14ac:dyDescent="0.2">
      <c r="M14" s="45" t="s">
        <v>96</v>
      </c>
      <c r="N14" s="75">
        <v>87915690</v>
      </c>
    </row>
    <row r="15" spans="1:14" x14ac:dyDescent="0.2">
      <c r="M15" s="45" t="s">
        <v>97</v>
      </c>
      <c r="N15" s="75">
        <v>93504435</v>
      </c>
    </row>
    <row r="16" spans="1:14" x14ac:dyDescent="0.2">
      <c r="M16" s="45" t="s">
        <v>98</v>
      </c>
      <c r="N16" s="75">
        <v>265285834</v>
      </c>
    </row>
  </sheetData>
  <sortState ref="M11:N16">
    <sortCondition ref="N11:N16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0"/>
  <sheetViews>
    <sheetView workbookViewId="0">
      <selection activeCell="C72" sqref="C72"/>
    </sheetView>
  </sheetViews>
  <sheetFormatPr baseColWidth="10" defaultColWidth="10.1640625" defaultRowHeight="13" x14ac:dyDescent="0.15"/>
  <cols>
    <col min="1" max="1" width="10.1640625" style="69"/>
    <col min="2" max="2" width="21.33203125" style="69" customWidth="1"/>
    <col min="3" max="3" width="8.5" style="69" customWidth="1"/>
    <col min="4" max="16384" width="10.1640625" style="69"/>
  </cols>
  <sheetData>
    <row r="3" spans="2:4" x14ac:dyDescent="0.15">
      <c r="B3" s="69">
        <v>2011</v>
      </c>
    </row>
    <row r="4" spans="2:4" x14ac:dyDescent="0.15">
      <c r="B4" s="69" t="s">
        <v>126</v>
      </c>
      <c r="C4" s="69" t="s">
        <v>127</v>
      </c>
    </row>
    <row r="5" spans="2:4" x14ac:dyDescent="0.15">
      <c r="B5" s="69" t="s">
        <v>153</v>
      </c>
      <c r="C5" s="70">
        <v>1.9</v>
      </c>
      <c r="D5" s="71">
        <f>C5/100</f>
        <v>1.9E-2</v>
      </c>
    </row>
    <row r="6" spans="2:4" x14ac:dyDescent="0.15">
      <c r="B6" s="69" t="s">
        <v>154</v>
      </c>
      <c r="C6" s="70">
        <v>7</v>
      </c>
      <c r="D6" s="71">
        <f t="shared" ref="D6:D14" si="0">C6/100</f>
        <v>7.0000000000000007E-2</v>
      </c>
    </row>
    <row r="7" spans="2:4" x14ac:dyDescent="0.15">
      <c r="B7" s="72" t="s">
        <v>155</v>
      </c>
      <c r="C7" s="70">
        <v>11.2</v>
      </c>
      <c r="D7" s="71">
        <f t="shared" si="0"/>
        <v>0.11199999999999999</v>
      </c>
    </row>
    <row r="8" spans="2:4" x14ac:dyDescent="0.15">
      <c r="B8" s="69" t="s">
        <v>156</v>
      </c>
      <c r="C8" s="70">
        <v>15.2</v>
      </c>
      <c r="D8" s="71">
        <f t="shared" si="0"/>
        <v>0.152</v>
      </c>
    </row>
    <row r="9" spans="2:4" x14ac:dyDescent="0.15">
      <c r="B9" s="69" t="s">
        <v>119</v>
      </c>
      <c r="C9" s="70">
        <v>23.4</v>
      </c>
      <c r="D9" s="71">
        <f t="shared" si="0"/>
        <v>0.23399999999999999</v>
      </c>
    </row>
    <row r="10" spans="2:4" x14ac:dyDescent="0.15">
      <c r="B10" s="69" t="s">
        <v>120</v>
      </c>
      <c r="C10" s="69">
        <v>29</v>
      </c>
      <c r="D10" s="71">
        <f>C10/100</f>
        <v>0.28999999999999998</v>
      </c>
    </row>
    <row r="11" spans="2:4" x14ac:dyDescent="0.15">
      <c r="D11" s="71"/>
    </row>
    <row r="12" spans="2:4" x14ac:dyDescent="0.15">
      <c r="B12" s="69" t="s">
        <v>121</v>
      </c>
      <c r="C12" s="69">
        <v>18.600000000000001</v>
      </c>
      <c r="D12" s="71">
        <f t="shared" si="0"/>
        <v>0.18600000000000003</v>
      </c>
    </row>
    <row r="13" spans="2:4" x14ac:dyDescent="0.15">
      <c r="B13" s="69" t="s">
        <v>122</v>
      </c>
      <c r="C13" s="69">
        <v>21.1</v>
      </c>
      <c r="D13" s="71">
        <f t="shared" si="0"/>
        <v>0.21100000000000002</v>
      </c>
    </row>
    <row r="14" spans="2:4" x14ac:dyDescent="0.15">
      <c r="B14" s="69" t="s">
        <v>123</v>
      </c>
      <c r="C14" s="69">
        <v>24.3</v>
      </c>
      <c r="D14" s="71">
        <f t="shared" si="0"/>
        <v>0.24299999999999999</v>
      </c>
    </row>
    <row r="17" spans="2:4" x14ac:dyDescent="0.15">
      <c r="B17" s="69">
        <v>1997</v>
      </c>
    </row>
    <row r="18" spans="2:4" x14ac:dyDescent="0.15">
      <c r="B18" s="69" t="s">
        <v>157</v>
      </c>
      <c r="C18" s="70">
        <v>33.799999999999997</v>
      </c>
      <c r="D18" s="71">
        <f t="shared" ref="D18:D28" si="1">C18/100</f>
        <v>0.33799999999999997</v>
      </c>
    </row>
    <row r="19" spans="2:4" x14ac:dyDescent="0.15">
      <c r="B19" s="69" t="s">
        <v>158</v>
      </c>
      <c r="C19" s="70">
        <v>20.5</v>
      </c>
      <c r="D19" s="71">
        <f t="shared" si="1"/>
        <v>0.20499999999999999</v>
      </c>
    </row>
    <row r="20" spans="2:4" x14ac:dyDescent="0.15">
      <c r="B20" s="69" t="s">
        <v>159</v>
      </c>
      <c r="C20" s="70">
        <v>21.5</v>
      </c>
      <c r="D20" s="71">
        <f t="shared" si="1"/>
        <v>0.215</v>
      </c>
    </row>
    <row r="21" spans="2:4" x14ac:dyDescent="0.15">
      <c r="B21" s="69" t="s">
        <v>160</v>
      </c>
      <c r="C21" s="70">
        <v>22.6</v>
      </c>
      <c r="D21" s="71">
        <f t="shared" si="1"/>
        <v>0.22600000000000001</v>
      </c>
    </row>
    <row r="22" spans="2:4" x14ac:dyDescent="0.15">
      <c r="B22" s="69" t="s">
        <v>161</v>
      </c>
      <c r="C22" s="70">
        <v>23.2</v>
      </c>
      <c r="D22" s="71">
        <f t="shared" si="1"/>
        <v>0.23199999999999998</v>
      </c>
    </row>
    <row r="23" spans="2:4" x14ac:dyDescent="0.15">
      <c r="B23" s="69" t="s">
        <v>162</v>
      </c>
      <c r="C23" s="70">
        <v>23</v>
      </c>
      <c r="D23" s="71">
        <f t="shared" si="1"/>
        <v>0.23</v>
      </c>
    </row>
    <row r="24" spans="2:4" x14ac:dyDescent="0.15">
      <c r="B24" s="69" t="s">
        <v>163</v>
      </c>
      <c r="C24" s="70">
        <v>22.4</v>
      </c>
      <c r="D24" s="71">
        <f t="shared" si="1"/>
        <v>0.22399999999999998</v>
      </c>
    </row>
    <row r="25" spans="2:4" x14ac:dyDescent="0.15">
      <c r="B25" s="69" t="s">
        <v>164</v>
      </c>
      <c r="C25" s="70">
        <v>22.2</v>
      </c>
      <c r="D25" s="71">
        <f t="shared" si="1"/>
        <v>0.222</v>
      </c>
    </row>
    <row r="26" spans="2:4" x14ac:dyDescent="0.15">
      <c r="B26" s="69" t="s">
        <v>165</v>
      </c>
      <c r="C26" s="70">
        <v>21.5</v>
      </c>
      <c r="D26" s="71">
        <f t="shared" si="1"/>
        <v>0.215</v>
      </c>
    </row>
    <row r="27" spans="2:4" x14ac:dyDescent="0.15">
      <c r="B27" s="69" t="s">
        <v>166</v>
      </c>
      <c r="C27" s="70">
        <v>20</v>
      </c>
      <c r="D27" s="71">
        <f t="shared" si="1"/>
        <v>0.2</v>
      </c>
    </row>
    <row r="28" spans="2:4" x14ac:dyDescent="0.15">
      <c r="B28" s="69" t="s">
        <v>124</v>
      </c>
      <c r="C28" s="70">
        <v>15.6</v>
      </c>
      <c r="D28" s="71">
        <f t="shared" si="1"/>
        <v>0.156</v>
      </c>
    </row>
    <row r="35" spans="2:4" x14ac:dyDescent="0.15">
      <c r="B35" s="69">
        <v>2011</v>
      </c>
      <c r="C35" s="70"/>
      <c r="D35" s="71">
        <v>-0.05</v>
      </c>
    </row>
    <row r="36" spans="2:4" x14ac:dyDescent="0.15">
      <c r="B36" s="69">
        <v>2012</v>
      </c>
      <c r="C36" s="70"/>
      <c r="D36" s="71">
        <v>0.2</v>
      </c>
    </row>
    <row r="37" spans="2:4" x14ac:dyDescent="0.15">
      <c r="B37" s="69">
        <v>2013</v>
      </c>
      <c r="C37" s="70"/>
      <c r="D37" s="71">
        <v>0.15</v>
      </c>
    </row>
    <row r="38" spans="2:4" x14ac:dyDescent="0.15">
      <c r="B38" s="69">
        <v>2014</v>
      </c>
      <c r="C38" s="70"/>
      <c r="D38" s="71">
        <v>0.12</v>
      </c>
    </row>
    <row r="39" spans="2:4" x14ac:dyDescent="0.15">
      <c r="B39" s="69">
        <v>2015</v>
      </c>
      <c r="C39" s="70"/>
      <c r="D39" s="71">
        <v>-0.03</v>
      </c>
    </row>
    <row r="40" spans="2:4" x14ac:dyDescent="0.15">
      <c r="B40" s="69">
        <v>2016</v>
      </c>
      <c r="C40" s="70"/>
      <c r="D40" s="71">
        <v>0.06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BG96"/>
  <sheetViews>
    <sheetView showGridLines="0" workbookViewId="0">
      <selection activeCell="AB44" sqref="AB44"/>
    </sheetView>
  </sheetViews>
  <sheetFormatPr baseColWidth="10" defaultColWidth="7" defaultRowHeight="13" x14ac:dyDescent="0.15"/>
  <cols>
    <col min="1" max="1" width="13.6640625" style="15" customWidth="1"/>
    <col min="2" max="2" width="3.5" style="15" customWidth="1"/>
    <col min="3" max="3" width="1.5" style="15" customWidth="1"/>
    <col min="4" max="4" width="9.33203125" style="15" customWidth="1"/>
    <col min="5" max="5" width="2.83203125" style="15" customWidth="1"/>
    <col min="6" max="6" width="1.5" style="15" customWidth="1"/>
    <col min="7" max="7" width="9.5" style="15" customWidth="1"/>
    <col min="8" max="8" width="2.83203125" style="15" customWidth="1"/>
    <col min="9" max="9" width="1.5" style="15" customWidth="1"/>
    <col min="10" max="10" width="9.33203125" style="15" customWidth="1"/>
    <col min="11" max="11" width="2.83203125" style="15" customWidth="1"/>
    <col min="12" max="12" width="1.5" style="15" customWidth="1"/>
    <col min="13" max="13" width="7.5" style="15" customWidth="1"/>
    <col min="14" max="14" width="2.83203125" style="15" customWidth="1"/>
    <col min="15" max="15" width="1.5" style="15" customWidth="1"/>
    <col min="16" max="16" width="8.5" style="15" customWidth="1"/>
    <col min="17" max="17" width="2.83203125" style="15" customWidth="1"/>
    <col min="18" max="18" width="1.5" style="15" customWidth="1"/>
    <col min="19" max="19" width="8.5" style="15" customWidth="1"/>
    <col min="20" max="21" width="7" style="15"/>
    <col min="22" max="22" width="4.83203125" style="15" customWidth="1"/>
    <col min="23" max="23" width="3.1640625" style="15" customWidth="1"/>
    <col min="24" max="24" width="3.83203125" style="15" customWidth="1"/>
    <col min="25" max="25" width="8.1640625" style="15" customWidth="1"/>
    <col min="26" max="26" width="7.83203125" style="15" customWidth="1"/>
    <col min="27" max="27" width="3.83203125" style="15" customWidth="1"/>
    <col min="28" max="28" width="8" style="15" customWidth="1"/>
    <col min="29" max="29" width="7.83203125" style="15" customWidth="1"/>
    <col min="30" max="30" width="3.83203125" style="15" customWidth="1"/>
    <col min="31" max="31" width="8.33203125" style="15" customWidth="1"/>
    <col min="32" max="32" width="7.83203125" style="15" customWidth="1"/>
    <col min="33" max="33" width="3.83203125" style="15" customWidth="1"/>
    <col min="34" max="34" width="8" style="15" customWidth="1"/>
    <col min="35" max="35" width="7.83203125" style="15" customWidth="1"/>
    <col min="36" max="36" width="3.83203125" style="15" customWidth="1"/>
    <col min="37" max="37" width="8" style="15" customWidth="1"/>
    <col min="38" max="38" width="7.83203125" style="15" customWidth="1"/>
    <col min="39" max="39" width="3.83203125" style="15" customWidth="1"/>
    <col min="40" max="40" width="8" style="15" customWidth="1"/>
    <col min="41" max="41" width="7.83203125" style="15" customWidth="1"/>
    <col min="42" max="16384" width="7" style="15"/>
  </cols>
  <sheetData>
    <row r="2" spans="1:59" s="14" customFormat="1" ht="23" x14ac:dyDescent="0.25">
      <c r="A2" s="163" t="s">
        <v>41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U2" s="141" t="s">
        <v>42</v>
      </c>
      <c r="V2" s="141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5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</row>
    <row r="3" spans="1:59" ht="15.75" customHeight="1" thickBot="1" x14ac:dyDescent="0.25">
      <c r="A3" s="163" t="s">
        <v>42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U3" s="127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</row>
    <row r="4" spans="1:59" ht="23" customHeight="1" thickTop="1" thickBot="1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U4" s="169" t="s">
        <v>43</v>
      </c>
      <c r="V4" s="183"/>
      <c r="W4" s="183"/>
      <c r="X4" s="142"/>
      <c r="Y4" s="169" t="s">
        <v>44</v>
      </c>
      <c r="Z4" s="169"/>
      <c r="AA4" s="143"/>
      <c r="AB4" s="169" t="s">
        <v>45</v>
      </c>
      <c r="AC4" s="169"/>
      <c r="AD4" s="142"/>
      <c r="AE4" s="169" t="s">
        <v>46</v>
      </c>
      <c r="AF4" s="172"/>
      <c r="AG4" s="172"/>
      <c r="AH4" s="172"/>
      <c r="AI4" s="172"/>
      <c r="AJ4" s="144"/>
      <c r="AK4" s="169" t="s">
        <v>47</v>
      </c>
      <c r="AL4" s="174"/>
      <c r="AM4" s="174"/>
      <c r="AN4" s="174"/>
      <c r="AO4" s="158"/>
      <c r="AP4" s="159"/>
      <c r="AQ4" s="159"/>
      <c r="AR4" s="159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</row>
    <row r="5" spans="1:59" ht="13.5" customHeight="1" thickTop="1" x14ac:dyDescent="0.15">
      <c r="A5" s="164" t="s">
        <v>43</v>
      </c>
      <c r="B5" s="164"/>
      <c r="C5" s="17"/>
      <c r="D5" s="164" t="s">
        <v>44</v>
      </c>
      <c r="E5" s="164"/>
      <c r="F5" s="18"/>
      <c r="G5" s="164" t="s">
        <v>45</v>
      </c>
      <c r="H5" s="164"/>
      <c r="I5" s="17"/>
      <c r="J5" s="164" t="s">
        <v>46</v>
      </c>
      <c r="K5" s="167"/>
      <c r="L5" s="167"/>
      <c r="M5" s="167"/>
      <c r="N5" s="167"/>
      <c r="O5" s="19"/>
      <c r="P5" s="164" t="s">
        <v>47</v>
      </c>
      <c r="Q5" s="178"/>
      <c r="R5" s="178"/>
      <c r="S5" s="178"/>
      <c r="U5" s="184"/>
      <c r="V5" s="184"/>
      <c r="W5" s="184"/>
      <c r="X5" s="145"/>
      <c r="Y5" s="170"/>
      <c r="Z5" s="170"/>
      <c r="AA5" s="146"/>
      <c r="AB5" s="170"/>
      <c r="AC5" s="170"/>
      <c r="AD5" s="145"/>
      <c r="AE5" s="173"/>
      <c r="AF5" s="173"/>
      <c r="AG5" s="173"/>
      <c r="AH5" s="173"/>
      <c r="AI5" s="173"/>
      <c r="AJ5" s="147"/>
      <c r="AK5" s="175"/>
      <c r="AL5" s="175"/>
      <c r="AM5" s="175"/>
      <c r="AN5" s="175"/>
      <c r="AO5" s="160"/>
      <c r="AP5" s="160"/>
      <c r="AQ5" s="160"/>
      <c r="AR5" s="160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</row>
    <row r="6" spans="1:59" ht="19" customHeight="1" x14ac:dyDescent="0.2">
      <c r="A6" s="165"/>
      <c r="B6" s="165"/>
      <c r="C6" s="20"/>
      <c r="D6" s="165"/>
      <c r="E6" s="165"/>
      <c r="F6" s="21"/>
      <c r="G6" s="165"/>
      <c r="H6" s="165"/>
      <c r="I6" s="20"/>
      <c r="J6" s="168"/>
      <c r="K6" s="168"/>
      <c r="L6" s="168"/>
      <c r="M6" s="168"/>
      <c r="N6" s="168"/>
      <c r="O6" s="22"/>
      <c r="P6" s="179"/>
      <c r="Q6" s="179"/>
      <c r="R6" s="179"/>
      <c r="S6" s="179"/>
      <c r="U6" s="184"/>
      <c r="V6" s="184"/>
      <c r="W6" s="184"/>
      <c r="X6" s="145"/>
      <c r="Y6" s="170"/>
      <c r="Z6" s="170"/>
      <c r="AA6" s="146"/>
      <c r="AB6" s="170"/>
      <c r="AC6" s="170"/>
      <c r="AD6" s="145"/>
      <c r="AE6" s="176" t="s">
        <v>48</v>
      </c>
      <c r="AF6" s="177"/>
      <c r="AG6" s="148"/>
      <c r="AH6" s="176" t="s">
        <v>49</v>
      </c>
      <c r="AI6" s="177"/>
      <c r="AJ6" s="148"/>
      <c r="AK6" s="170" t="s">
        <v>50</v>
      </c>
      <c r="AL6" s="170"/>
      <c r="AM6" s="148"/>
      <c r="AN6" s="176" t="s">
        <v>51</v>
      </c>
      <c r="AO6" s="186"/>
      <c r="AP6" s="139"/>
      <c r="AQ6" s="129"/>
      <c r="AR6" s="161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</row>
    <row r="7" spans="1:59" ht="17" customHeight="1" x14ac:dyDescent="0.2">
      <c r="A7" s="165"/>
      <c r="B7" s="165"/>
      <c r="C7" s="20"/>
      <c r="D7" s="165"/>
      <c r="E7" s="165"/>
      <c r="F7" s="21"/>
      <c r="G7" s="165"/>
      <c r="H7" s="165"/>
      <c r="I7" s="20"/>
      <c r="J7" s="180" t="s">
        <v>48</v>
      </c>
      <c r="K7" s="181"/>
      <c r="L7" s="23"/>
      <c r="M7" s="180" t="s">
        <v>49</v>
      </c>
      <c r="N7" s="181"/>
      <c r="O7" s="23"/>
      <c r="P7" s="165" t="s">
        <v>50</v>
      </c>
      <c r="Q7" s="165"/>
      <c r="R7" s="23"/>
      <c r="S7" s="165" t="s">
        <v>51</v>
      </c>
      <c r="U7" s="185"/>
      <c r="V7" s="185"/>
      <c r="W7" s="185"/>
      <c r="X7" s="145"/>
      <c r="Y7" s="171"/>
      <c r="Z7" s="171"/>
      <c r="AA7" s="146"/>
      <c r="AB7" s="171"/>
      <c r="AC7" s="171"/>
      <c r="AD7" s="145"/>
      <c r="AE7" s="173"/>
      <c r="AF7" s="173"/>
      <c r="AG7" s="149"/>
      <c r="AH7" s="173"/>
      <c r="AI7" s="173"/>
      <c r="AJ7" s="148"/>
      <c r="AK7" s="171"/>
      <c r="AL7" s="171"/>
      <c r="AM7" s="149"/>
      <c r="AN7" s="187"/>
      <c r="AO7" s="185"/>
      <c r="AP7" s="140"/>
      <c r="AQ7" s="130"/>
      <c r="AR7" s="162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</row>
    <row r="8" spans="1:59" ht="12.75" customHeight="1" x14ac:dyDescent="0.15">
      <c r="A8" s="166"/>
      <c r="B8" s="166"/>
      <c r="C8" s="20"/>
      <c r="D8" s="166"/>
      <c r="E8" s="166"/>
      <c r="F8" s="21"/>
      <c r="G8" s="166"/>
      <c r="H8" s="166"/>
      <c r="I8" s="20"/>
      <c r="J8" s="168"/>
      <c r="K8" s="168"/>
      <c r="L8" s="24"/>
      <c r="M8" s="168"/>
      <c r="N8" s="168"/>
      <c r="O8" s="23"/>
      <c r="P8" s="166"/>
      <c r="Q8" s="166"/>
      <c r="R8" s="24"/>
      <c r="S8" s="182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</row>
    <row r="9" spans="1:59" ht="16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U9" s="127"/>
      <c r="V9" s="152"/>
      <c r="W9" s="155" t="s">
        <v>167</v>
      </c>
      <c r="X9" s="127"/>
      <c r="Y9" s="150">
        <v>0.41</v>
      </c>
      <c r="Z9" s="131">
        <f>Y9</f>
        <v>0.41</v>
      </c>
      <c r="AA9" s="132"/>
      <c r="AB9" s="150">
        <v>0.43</v>
      </c>
      <c r="AC9" s="131">
        <f>AB9</f>
        <v>0.43</v>
      </c>
      <c r="AD9" s="133"/>
      <c r="AE9" s="153">
        <v>-37</v>
      </c>
      <c r="AF9" s="131">
        <f>AE9</f>
        <v>-37</v>
      </c>
      <c r="AG9" s="127"/>
      <c r="AH9" s="150">
        <v>-9.75</v>
      </c>
      <c r="AI9" s="131">
        <f>AH9</f>
        <v>-9.75</v>
      </c>
      <c r="AJ9" s="133"/>
      <c r="AK9" s="150">
        <v>0</v>
      </c>
      <c r="AL9" s="131">
        <f>AK9</f>
        <v>0</v>
      </c>
      <c r="AM9" s="132"/>
      <c r="AN9" s="150">
        <v>0.41</v>
      </c>
      <c r="AO9" s="131">
        <f>AN9</f>
        <v>0.41</v>
      </c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</row>
    <row r="10" spans="1:59" ht="16" x14ac:dyDescent="0.2">
      <c r="A10" s="26" t="s">
        <v>167</v>
      </c>
      <c r="B10" s="26"/>
      <c r="C10" s="25"/>
      <c r="D10" s="27">
        <v>0.41</v>
      </c>
      <c r="E10" s="28"/>
      <c r="F10" s="29"/>
      <c r="G10" s="27">
        <v>0.43</v>
      </c>
      <c r="H10" s="27"/>
      <c r="I10" s="28"/>
      <c r="J10" s="28">
        <v>-37</v>
      </c>
      <c r="K10" s="28"/>
      <c r="L10" s="25"/>
      <c r="M10" s="27">
        <v>-9.75</v>
      </c>
      <c r="N10" s="28"/>
      <c r="O10" s="28"/>
      <c r="P10" s="27">
        <v>0</v>
      </c>
      <c r="Q10" s="27"/>
      <c r="R10" s="29"/>
      <c r="S10" s="27">
        <v>0.41</v>
      </c>
      <c r="T10" s="27"/>
      <c r="U10" s="127"/>
      <c r="V10" s="152"/>
      <c r="W10" s="156" t="s">
        <v>168</v>
      </c>
      <c r="X10" s="127"/>
      <c r="Y10" s="150">
        <v>2.06</v>
      </c>
      <c r="Z10" s="131">
        <f t="shared" ref="Z10:Z21" si="0">Y10</f>
        <v>2.06</v>
      </c>
      <c r="AA10" s="132"/>
      <c r="AB10" s="150">
        <v>5.18</v>
      </c>
      <c r="AC10" s="131">
        <f t="shared" ref="AC10:AC21" si="1">AB10</f>
        <v>5.18</v>
      </c>
      <c r="AD10" s="133"/>
      <c r="AE10" s="153">
        <v>-437</v>
      </c>
      <c r="AF10" s="131">
        <f t="shared" ref="AF10:AF21" si="2">AE10</f>
        <v>-437</v>
      </c>
      <c r="AG10" s="127"/>
      <c r="AH10" s="150">
        <v>-19.07</v>
      </c>
      <c r="AI10" s="131">
        <f t="shared" ref="AI10:AI21" si="3">AH10</f>
        <v>-19.07</v>
      </c>
      <c r="AJ10" s="133"/>
      <c r="AK10" s="150">
        <v>-0.27</v>
      </c>
      <c r="AL10" s="131">
        <f t="shared" ref="AL10:AL21" si="4">AK10</f>
        <v>-0.27</v>
      </c>
      <c r="AM10" s="132"/>
      <c r="AN10" s="150">
        <v>2.29</v>
      </c>
      <c r="AO10" s="131">
        <f t="shared" ref="AO10:AO21" si="5">AN10</f>
        <v>2.29</v>
      </c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</row>
    <row r="11" spans="1:59" ht="16" x14ac:dyDescent="0.2">
      <c r="A11" s="30" t="s">
        <v>168</v>
      </c>
      <c r="B11" s="30"/>
      <c r="C11" s="25"/>
      <c r="D11" s="27">
        <v>2.06</v>
      </c>
      <c r="E11" s="28"/>
      <c r="F11" s="29"/>
      <c r="G11" s="27">
        <v>5.18</v>
      </c>
      <c r="H11" s="27"/>
      <c r="I11" s="28"/>
      <c r="J11" s="28">
        <v>-437</v>
      </c>
      <c r="K11" s="28"/>
      <c r="L11" s="25"/>
      <c r="M11" s="27">
        <v>-19.07</v>
      </c>
      <c r="N11" s="28"/>
      <c r="O11" s="28"/>
      <c r="P11" s="27">
        <v>-0.27</v>
      </c>
      <c r="Q11" s="27"/>
      <c r="R11" s="29"/>
      <c r="S11" s="27">
        <v>2.29</v>
      </c>
      <c r="T11" s="27"/>
      <c r="U11" s="127"/>
      <c r="V11" s="152"/>
      <c r="W11" s="155" t="s">
        <v>169</v>
      </c>
      <c r="X11" s="127"/>
      <c r="Y11" s="150">
        <v>2.34</v>
      </c>
      <c r="Z11" s="131">
        <f t="shared" si="0"/>
        <v>2.34</v>
      </c>
      <c r="AA11" s="132"/>
      <c r="AB11" s="150">
        <v>9.66</v>
      </c>
      <c r="AC11" s="131">
        <f t="shared" si="1"/>
        <v>9.66</v>
      </c>
      <c r="AD11" s="133"/>
      <c r="AE11" s="153">
        <v>-814</v>
      </c>
      <c r="AF11" s="131">
        <f t="shared" si="2"/>
        <v>-814</v>
      </c>
      <c r="AG11" s="127"/>
      <c r="AH11" s="150">
        <v>-11.58</v>
      </c>
      <c r="AI11" s="131">
        <f t="shared" si="3"/>
        <v>-11.58</v>
      </c>
      <c r="AJ11" s="133"/>
      <c r="AK11" s="150">
        <v>-0.19</v>
      </c>
      <c r="AL11" s="131">
        <f t="shared" si="4"/>
        <v>-0.19</v>
      </c>
      <c r="AM11" s="132"/>
      <c r="AN11" s="150">
        <v>7.68</v>
      </c>
      <c r="AO11" s="131">
        <f t="shared" si="5"/>
        <v>7.68</v>
      </c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</row>
    <row r="12" spans="1:59" ht="16" x14ac:dyDescent="0.2">
      <c r="A12" s="26" t="s">
        <v>169</v>
      </c>
      <c r="B12" s="26"/>
      <c r="C12" s="25"/>
      <c r="D12" s="27">
        <v>2.34</v>
      </c>
      <c r="E12" s="28"/>
      <c r="F12" s="29"/>
      <c r="G12" s="27">
        <v>9.66</v>
      </c>
      <c r="H12" s="27"/>
      <c r="I12" s="28"/>
      <c r="J12" s="28">
        <v>-814</v>
      </c>
      <c r="K12" s="28"/>
      <c r="L12" s="25"/>
      <c r="M12" s="27">
        <v>-11.58</v>
      </c>
      <c r="N12" s="28"/>
      <c r="O12" s="28"/>
      <c r="P12" s="27">
        <v>-0.19</v>
      </c>
      <c r="Q12" s="27"/>
      <c r="R12" s="29"/>
      <c r="S12" s="27">
        <v>7.68</v>
      </c>
      <c r="T12" s="27"/>
      <c r="U12" s="127"/>
      <c r="V12" s="152"/>
      <c r="W12" s="155" t="s">
        <v>170</v>
      </c>
      <c r="X12" s="127"/>
      <c r="Y12" s="150">
        <v>2.27</v>
      </c>
      <c r="Z12" s="131">
        <f t="shared" si="0"/>
        <v>2.27</v>
      </c>
      <c r="AA12" s="132"/>
      <c r="AB12" s="150">
        <v>15.48</v>
      </c>
      <c r="AC12" s="131">
        <f t="shared" si="1"/>
        <v>15.48</v>
      </c>
      <c r="AD12" s="133"/>
      <c r="AE12" s="153">
        <v>-1305</v>
      </c>
      <c r="AF12" s="131">
        <f t="shared" si="2"/>
        <v>-1305</v>
      </c>
      <c r="AG12" s="127"/>
      <c r="AH12" s="150">
        <v>-8.41</v>
      </c>
      <c r="AI12" s="131">
        <f t="shared" si="3"/>
        <v>-8.41</v>
      </c>
      <c r="AJ12" s="133"/>
      <c r="AK12" s="150">
        <v>0.2</v>
      </c>
      <c r="AL12" s="131">
        <f t="shared" si="4"/>
        <v>0.2</v>
      </c>
      <c r="AM12" s="132"/>
      <c r="AN12" s="150">
        <v>17.559999999999999</v>
      </c>
      <c r="AO12" s="131">
        <f t="shared" si="5"/>
        <v>17.559999999999999</v>
      </c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</row>
    <row r="13" spans="1:59" ht="16" x14ac:dyDescent="0.2">
      <c r="A13" s="26" t="s">
        <v>170</v>
      </c>
      <c r="B13" s="26"/>
      <c r="C13" s="25"/>
      <c r="D13" s="27">
        <v>2.27</v>
      </c>
      <c r="E13" s="28"/>
      <c r="F13" s="29"/>
      <c r="G13" s="27">
        <v>15.48</v>
      </c>
      <c r="H13" s="27"/>
      <c r="I13" s="28"/>
      <c r="J13" s="28">
        <v>-1305</v>
      </c>
      <c r="K13" s="28"/>
      <c r="L13" s="25"/>
      <c r="M13" s="27">
        <v>-8.41</v>
      </c>
      <c r="N13" s="28"/>
      <c r="O13" s="28"/>
      <c r="P13" s="27">
        <v>0.2</v>
      </c>
      <c r="Q13" s="27"/>
      <c r="R13" s="29"/>
      <c r="S13" s="27">
        <v>17.559999999999999</v>
      </c>
      <c r="T13" s="27"/>
      <c r="U13" s="127"/>
      <c r="V13" s="152"/>
      <c r="W13" s="155" t="s">
        <v>171</v>
      </c>
      <c r="X13" s="127"/>
      <c r="Y13" s="150">
        <v>3.6</v>
      </c>
      <c r="Z13" s="131">
        <f t="shared" si="0"/>
        <v>3.6</v>
      </c>
      <c r="AA13" s="132"/>
      <c r="AB13" s="150">
        <v>68.91</v>
      </c>
      <c r="AC13" s="131">
        <f t="shared" si="1"/>
        <v>68.91</v>
      </c>
      <c r="AD13" s="133"/>
      <c r="AE13" s="153">
        <v>-5809</v>
      </c>
      <c r="AF13" s="131">
        <f t="shared" si="2"/>
        <v>-5809</v>
      </c>
      <c r="AG13" s="127"/>
      <c r="AH13" s="150">
        <v>-9.07</v>
      </c>
      <c r="AI13" s="131">
        <f t="shared" si="3"/>
        <v>-9.07</v>
      </c>
      <c r="AJ13" s="133"/>
      <c r="AK13" s="150">
        <v>0.28000000000000003</v>
      </c>
      <c r="AL13" s="131">
        <f t="shared" si="4"/>
        <v>0.28000000000000003</v>
      </c>
      <c r="AM13" s="132"/>
      <c r="AN13" s="150">
        <v>71.91</v>
      </c>
      <c r="AO13" s="131">
        <f t="shared" si="5"/>
        <v>71.91</v>
      </c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</row>
    <row r="14" spans="1:59" ht="16" x14ac:dyDescent="0.2">
      <c r="A14" s="26" t="s">
        <v>171</v>
      </c>
      <c r="B14" s="26"/>
      <c r="C14" s="25"/>
      <c r="D14" s="27">
        <v>3.6</v>
      </c>
      <c r="E14" s="28"/>
      <c r="F14" s="29"/>
      <c r="G14" s="27">
        <v>68.91</v>
      </c>
      <c r="H14" s="27"/>
      <c r="I14" s="28"/>
      <c r="J14" s="28">
        <v>-5809</v>
      </c>
      <c r="K14" s="28"/>
      <c r="L14" s="25"/>
      <c r="M14" s="27">
        <v>-9.07</v>
      </c>
      <c r="N14" s="28"/>
      <c r="O14" s="28"/>
      <c r="P14" s="27">
        <v>0.28000000000000003</v>
      </c>
      <c r="Q14" s="27"/>
      <c r="R14" s="29"/>
      <c r="S14" s="27">
        <v>71.91</v>
      </c>
      <c r="T14" s="27"/>
      <c r="U14" s="127"/>
      <c r="V14" s="152"/>
      <c r="W14" s="155" t="s">
        <v>52</v>
      </c>
      <c r="X14" s="127"/>
      <c r="Y14" s="150">
        <v>2.99</v>
      </c>
      <c r="Z14" s="131">
        <f t="shared" si="0"/>
        <v>2.99</v>
      </c>
      <c r="AA14" s="132"/>
      <c r="AB14" s="150">
        <v>100</v>
      </c>
      <c r="AC14" s="131">
        <f t="shared" si="1"/>
        <v>100</v>
      </c>
      <c r="AD14" s="133"/>
      <c r="AE14" s="153">
        <v>-1686</v>
      </c>
      <c r="AF14" s="131">
        <f t="shared" si="2"/>
        <v>-1686</v>
      </c>
      <c r="AG14" s="127"/>
      <c r="AH14" s="150">
        <v>-9.43</v>
      </c>
      <c r="AI14" s="131">
        <f t="shared" si="3"/>
        <v>-9.43</v>
      </c>
      <c r="AJ14" s="133"/>
      <c r="AK14" s="150">
        <v>0</v>
      </c>
      <c r="AL14" s="131">
        <f t="shared" si="4"/>
        <v>0</v>
      </c>
      <c r="AM14" s="132"/>
      <c r="AN14" s="150">
        <v>100</v>
      </c>
      <c r="AO14" s="131">
        <f t="shared" si="5"/>
        <v>100</v>
      </c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</row>
    <row r="15" spans="1:59" ht="16" x14ac:dyDescent="0.2">
      <c r="A15" s="26" t="s">
        <v>52</v>
      </c>
      <c r="B15" s="26"/>
      <c r="C15" s="25"/>
      <c r="D15" s="27">
        <v>2.99</v>
      </c>
      <c r="E15" s="28"/>
      <c r="F15" s="29"/>
      <c r="G15" s="27">
        <v>100</v>
      </c>
      <c r="H15" s="27"/>
      <c r="I15" s="28"/>
      <c r="J15" s="28">
        <v>-1686</v>
      </c>
      <c r="K15" s="28"/>
      <c r="L15" s="25"/>
      <c r="M15" s="27">
        <v>-9.43</v>
      </c>
      <c r="N15" s="28"/>
      <c r="O15" s="28"/>
      <c r="P15" s="27">
        <v>0</v>
      </c>
      <c r="Q15" s="27"/>
      <c r="R15" s="29"/>
      <c r="S15" s="27">
        <v>100</v>
      </c>
      <c r="T15" s="27"/>
      <c r="U15" s="127"/>
      <c r="V15" s="152"/>
      <c r="W15" s="155"/>
      <c r="X15" s="127"/>
      <c r="Y15" s="150"/>
      <c r="Z15" s="131"/>
      <c r="AA15" s="132"/>
      <c r="AB15" s="150"/>
      <c r="AC15" s="131"/>
      <c r="AD15" s="133"/>
      <c r="AE15" s="153"/>
      <c r="AF15" s="131"/>
      <c r="AG15" s="127"/>
      <c r="AH15" s="150"/>
      <c r="AI15" s="131"/>
      <c r="AJ15" s="133"/>
      <c r="AK15" s="150"/>
      <c r="AL15" s="131"/>
      <c r="AM15" s="132"/>
      <c r="AN15" s="150"/>
      <c r="AO15" s="131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</row>
    <row r="16" spans="1:59" ht="19" customHeight="1" x14ac:dyDescent="0.2">
      <c r="A16" s="26"/>
      <c r="B16" s="26"/>
      <c r="C16" s="25"/>
      <c r="D16" s="27"/>
      <c r="E16" s="28"/>
      <c r="F16" s="29"/>
      <c r="G16" s="27"/>
      <c r="H16" s="27"/>
      <c r="I16" s="28"/>
      <c r="J16" s="28"/>
      <c r="K16" s="28"/>
      <c r="L16" s="25"/>
      <c r="M16" s="27"/>
      <c r="N16" s="28"/>
      <c r="O16" s="28"/>
      <c r="P16" s="27"/>
      <c r="Q16" s="27"/>
      <c r="R16" s="29"/>
      <c r="S16" s="27"/>
      <c r="T16" s="27"/>
      <c r="U16" s="127"/>
      <c r="V16" s="152"/>
      <c r="W16" s="154" t="s">
        <v>53</v>
      </c>
      <c r="X16" s="127"/>
      <c r="Y16" s="151"/>
      <c r="Z16" s="131"/>
      <c r="AA16" s="127"/>
      <c r="AB16" s="151"/>
      <c r="AC16" s="131"/>
      <c r="AD16" s="127"/>
      <c r="AE16" s="151"/>
      <c r="AF16" s="131"/>
      <c r="AG16" s="127"/>
      <c r="AH16" s="151"/>
      <c r="AI16" s="131"/>
      <c r="AJ16" s="127"/>
      <c r="AK16" s="151"/>
      <c r="AL16" s="131"/>
      <c r="AM16" s="132"/>
      <c r="AN16" s="151"/>
      <c r="AO16" s="131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</row>
    <row r="17" spans="1:59" ht="16" x14ac:dyDescent="0.2">
      <c r="A17" s="31" t="s">
        <v>53</v>
      </c>
      <c r="B17" s="26"/>
      <c r="C17" s="25"/>
      <c r="Q17" s="27"/>
      <c r="R17" s="29"/>
      <c r="U17" s="127"/>
      <c r="V17" s="152"/>
      <c r="W17" s="155" t="s">
        <v>172</v>
      </c>
      <c r="X17" s="127"/>
      <c r="Y17" s="150">
        <v>4.03</v>
      </c>
      <c r="Z17" s="131">
        <f t="shared" si="0"/>
        <v>4.03</v>
      </c>
      <c r="AA17" s="132"/>
      <c r="AB17" s="150">
        <v>56.09</v>
      </c>
      <c r="AC17" s="131">
        <f t="shared" si="1"/>
        <v>56.09</v>
      </c>
      <c r="AD17" s="133"/>
      <c r="AE17" s="153">
        <v>-9457</v>
      </c>
      <c r="AF17" s="131">
        <f t="shared" si="2"/>
        <v>-9457</v>
      </c>
      <c r="AG17" s="127"/>
      <c r="AH17" s="150">
        <v>-9.4600000000000009</v>
      </c>
      <c r="AI17" s="131">
        <f t="shared" si="3"/>
        <v>-9.4600000000000009</v>
      </c>
      <c r="AJ17" s="133"/>
      <c r="AK17" s="150">
        <v>-0.02</v>
      </c>
      <c r="AL17" s="131">
        <f t="shared" si="4"/>
        <v>-0.02</v>
      </c>
      <c r="AM17" s="132"/>
      <c r="AN17" s="150">
        <v>55.87</v>
      </c>
      <c r="AO17" s="131">
        <f t="shared" si="5"/>
        <v>55.87</v>
      </c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</row>
    <row r="18" spans="1:59" ht="16" x14ac:dyDescent="0.2">
      <c r="A18" s="26" t="s">
        <v>172</v>
      </c>
      <c r="B18" s="26"/>
      <c r="C18" s="25"/>
      <c r="D18" s="27">
        <v>4.03</v>
      </c>
      <c r="E18" s="28"/>
      <c r="F18" s="29"/>
      <c r="G18" s="27">
        <v>56.09</v>
      </c>
      <c r="H18" s="27"/>
      <c r="I18" s="28"/>
      <c r="J18" s="28">
        <v>-9457</v>
      </c>
      <c r="K18" s="28"/>
      <c r="L18" s="25"/>
      <c r="M18" s="27">
        <v>-9.4600000000000009</v>
      </c>
      <c r="N18" s="28"/>
      <c r="O18" s="28"/>
      <c r="P18" s="27">
        <v>-0.02</v>
      </c>
      <c r="Q18" s="27"/>
      <c r="R18" s="29"/>
      <c r="S18" s="27">
        <v>55.87</v>
      </c>
      <c r="T18" s="27"/>
      <c r="U18" s="127"/>
      <c r="V18" s="152"/>
      <c r="W18" s="155" t="s">
        <v>173</v>
      </c>
      <c r="X18" s="127"/>
      <c r="Y18" s="150">
        <v>4.68</v>
      </c>
      <c r="Z18" s="131">
        <f t="shared" si="0"/>
        <v>4.68</v>
      </c>
      <c r="AA18" s="132"/>
      <c r="AB18" s="150">
        <v>48.1</v>
      </c>
      <c r="AC18" s="131">
        <f t="shared" si="1"/>
        <v>48.1</v>
      </c>
      <c r="AD18" s="133"/>
      <c r="AE18" s="153">
        <v>-16223</v>
      </c>
      <c r="AF18" s="131">
        <f t="shared" si="2"/>
        <v>-16223</v>
      </c>
      <c r="AG18" s="127"/>
      <c r="AH18" s="150">
        <v>-10.39</v>
      </c>
      <c r="AI18" s="131">
        <f t="shared" si="3"/>
        <v>-10.39</v>
      </c>
      <c r="AJ18" s="133"/>
      <c r="AK18" s="150">
        <v>-0.46</v>
      </c>
      <c r="AL18" s="131">
        <f t="shared" si="4"/>
        <v>-0.46</v>
      </c>
      <c r="AM18" s="132"/>
      <c r="AN18" s="150">
        <v>43.22</v>
      </c>
      <c r="AO18" s="131">
        <f t="shared" si="5"/>
        <v>43.22</v>
      </c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27"/>
    </row>
    <row r="19" spans="1:59" ht="16" x14ac:dyDescent="0.2">
      <c r="A19" s="26" t="s">
        <v>173</v>
      </c>
      <c r="B19" s="26"/>
      <c r="C19" s="25"/>
      <c r="D19" s="27">
        <v>4.68</v>
      </c>
      <c r="E19" s="28"/>
      <c r="F19" s="29"/>
      <c r="G19" s="27">
        <v>48.1</v>
      </c>
      <c r="H19" s="27"/>
      <c r="I19" s="28"/>
      <c r="J19" s="28">
        <v>-16223</v>
      </c>
      <c r="K19" s="28"/>
      <c r="L19" s="25"/>
      <c r="M19" s="27">
        <v>-10.39</v>
      </c>
      <c r="N19" s="28"/>
      <c r="O19" s="28"/>
      <c r="P19" s="27">
        <v>-0.46</v>
      </c>
      <c r="Q19" s="27"/>
      <c r="R19" s="29"/>
      <c r="S19" s="27">
        <v>43.22</v>
      </c>
      <c r="T19" s="27"/>
      <c r="U19" s="127"/>
      <c r="V19" s="152"/>
      <c r="W19" s="155" t="s">
        <v>174</v>
      </c>
      <c r="X19" s="127"/>
      <c r="Y19" s="150">
        <v>6.74</v>
      </c>
      <c r="Z19" s="131">
        <f t="shared" si="0"/>
        <v>6.74</v>
      </c>
      <c r="AA19" s="132"/>
      <c r="AB19" s="150">
        <v>36.78</v>
      </c>
      <c r="AC19" s="131">
        <f t="shared" si="1"/>
        <v>36.78</v>
      </c>
      <c r="AD19" s="133"/>
      <c r="AE19" s="153">
        <v>-62007</v>
      </c>
      <c r="AF19" s="131">
        <f t="shared" si="2"/>
        <v>-62007</v>
      </c>
      <c r="AG19" s="127"/>
      <c r="AH19" s="150">
        <v>-13.37</v>
      </c>
      <c r="AI19" s="131">
        <f t="shared" si="3"/>
        <v>-13.37</v>
      </c>
      <c r="AJ19" s="133"/>
      <c r="AK19" s="150">
        <v>-1.1299999999999999</v>
      </c>
      <c r="AL19" s="131">
        <f t="shared" si="4"/>
        <v>-1.1299999999999999</v>
      </c>
      <c r="AM19" s="132"/>
      <c r="AN19" s="150">
        <v>24.83</v>
      </c>
      <c r="AO19" s="131">
        <f t="shared" si="5"/>
        <v>24.83</v>
      </c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</row>
    <row r="20" spans="1:59" ht="16" x14ac:dyDescent="0.2">
      <c r="A20" s="26" t="s">
        <v>174</v>
      </c>
      <c r="B20" s="26"/>
      <c r="C20" s="25"/>
      <c r="D20" s="27">
        <v>6.74</v>
      </c>
      <c r="E20" s="28"/>
      <c r="F20" s="29"/>
      <c r="G20" s="27">
        <v>36.78</v>
      </c>
      <c r="H20" s="27"/>
      <c r="I20" s="28"/>
      <c r="J20" s="28">
        <v>-62007</v>
      </c>
      <c r="K20" s="28"/>
      <c r="L20" s="25"/>
      <c r="M20" s="27">
        <v>-13.37</v>
      </c>
      <c r="N20" s="28"/>
      <c r="O20" s="28"/>
      <c r="P20" s="27">
        <v>-1.1299999999999999</v>
      </c>
      <c r="Q20" s="27"/>
      <c r="R20" s="29"/>
      <c r="S20" s="27">
        <v>24.83</v>
      </c>
      <c r="T20" s="27"/>
      <c r="U20" s="127"/>
      <c r="V20" s="152"/>
      <c r="W20" s="155" t="s">
        <v>175</v>
      </c>
      <c r="X20" s="127"/>
      <c r="Y20" s="150">
        <v>7.33</v>
      </c>
      <c r="Z20" s="131">
        <f t="shared" si="0"/>
        <v>7.33</v>
      </c>
      <c r="AA20" s="132"/>
      <c r="AB20" s="150">
        <v>31.05</v>
      </c>
      <c r="AC20" s="131">
        <f t="shared" si="1"/>
        <v>31.05</v>
      </c>
      <c r="AD20" s="133"/>
      <c r="AE20" s="153">
        <v>-104678</v>
      </c>
      <c r="AF20" s="131">
        <f t="shared" si="2"/>
        <v>-104678</v>
      </c>
      <c r="AG20" s="127"/>
      <c r="AH20" s="150">
        <v>-13.91</v>
      </c>
      <c r="AI20" s="131">
        <f t="shared" si="3"/>
        <v>-13.91</v>
      </c>
      <c r="AJ20" s="133"/>
      <c r="AK20" s="150">
        <v>-1.04</v>
      </c>
      <c r="AL20" s="131">
        <f t="shared" si="4"/>
        <v>-1.04</v>
      </c>
      <c r="AM20" s="132"/>
      <c r="AN20" s="150">
        <v>20.010000000000002</v>
      </c>
      <c r="AO20" s="131">
        <f t="shared" si="5"/>
        <v>20.010000000000002</v>
      </c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</row>
    <row r="21" spans="1:59" ht="16" x14ac:dyDescent="0.2">
      <c r="A21" s="26" t="s">
        <v>175</v>
      </c>
      <c r="B21" s="26"/>
      <c r="C21" s="25"/>
      <c r="D21" s="27">
        <v>7.33</v>
      </c>
      <c r="E21" s="28"/>
      <c r="F21" s="29"/>
      <c r="G21" s="27">
        <v>31.05</v>
      </c>
      <c r="H21" s="27"/>
      <c r="I21" s="28"/>
      <c r="J21" s="28">
        <v>-104678</v>
      </c>
      <c r="K21" s="28"/>
      <c r="L21" s="25"/>
      <c r="M21" s="27">
        <v>-13.91</v>
      </c>
      <c r="N21" s="28"/>
      <c r="O21" s="28"/>
      <c r="P21" s="27">
        <v>-1.04</v>
      </c>
      <c r="Q21" s="27"/>
      <c r="R21" s="29"/>
      <c r="S21" s="27">
        <v>20.010000000000002</v>
      </c>
      <c r="T21" s="27"/>
      <c r="U21" s="127"/>
      <c r="V21" s="152"/>
      <c r="W21" s="155" t="s">
        <v>176</v>
      </c>
      <c r="X21" s="127"/>
      <c r="Y21" s="150">
        <v>7.81</v>
      </c>
      <c r="Z21" s="131">
        <f t="shared" si="0"/>
        <v>7.81</v>
      </c>
      <c r="AA21" s="132"/>
      <c r="AB21" s="150">
        <v>18.63</v>
      </c>
      <c r="AC21" s="131">
        <f t="shared" si="1"/>
        <v>18.63</v>
      </c>
      <c r="AD21" s="133"/>
      <c r="AE21" s="153">
        <v>-314150</v>
      </c>
      <c r="AF21" s="131">
        <f t="shared" si="2"/>
        <v>-314150</v>
      </c>
      <c r="AG21" s="127"/>
      <c r="AH21" s="150">
        <v>-13.68</v>
      </c>
      <c r="AI21" s="131">
        <f t="shared" si="3"/>
        <v>-13.68</v>
      </c>
      <c r="AJ21" s="133"/>
      <c r="AK21" s="150">
        <v>-0.6</v>
      </c>
      <c r="AL21" s="131">
        <f t="shared" si="4"/>
        <v>-0.6</v>
      </c>
      <c r="AM21" s="132"/>
      <c r="AN21" s="150">
        <v>12.25</v>
      </c>
      <c r="AO21" s="131">
        <f t="shared" si="5"/>
        <v>12.25</v>
      </c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</row>
    <row r="22" spans="1:59" x14ac:dyDescent="0.15">
      <c r="A22" s="26" t="s">
        <v>176</v>
      </c>
      <c r="B22" s="26"/>
      <c r="C22" s="25"/>
      <c r="D22" s="27">
        <v>7.81</v>
      </c>
      <c r="E22" s="28"/>
      <c r="F22" s="29"/>
      <c r="G22" s="27">
        <v>18.63</v>
      </c>
      <c r="H22" s="27"/>
      <c r="I22" s="28"/>
      <c r="J22" s="28">
        <v>-314150</v>
      </c>
      <c r="K22" s="28"/>
      <c r="L22" s="25"/>
      <c r="M22" s="27">
        <v>-13.68</v>
      </c>
      <c r="N22" s="28"/>
      <c r="O22" s="28"/>
      <c r="P22" s="27">
        <v>-0.6</v>
      </c>
      <c r="Q22" s="27"/>
      <c r="R22" s="29"/>
      <c r="S22" s="27">
        <v>12.25</v>
      </c>
      <c r="T22" s="27"/>
      <c r="U22" s="127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</row>
    <row r="23" spans="1:59" ht="14" x14ac:dyDescent="0.1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U23" s="138" t="s">
        <v>264</v>
      </c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</row>
    <row r="24" spans="1:59" x14ac:dyDescent="0.15">
      <c r="A24" s="33" t="s">
        <v>54</v>
      </c>
      <c r="B24" s="33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</row>
    <row r="25" spans="1:59" ht="12.75" customHeight="1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r="26" spans="1:59" x14ac:dyDescent="0.1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r="27" spans="1:59" x14ac:dyDescent="0.1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59" x14ac:dyDescent="0.1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59" x14ac:dyDescent="0.1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pans="1:59" x14ac:dyDescent="0.1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</row>
    <row r="31" spans="1:59" x14ac:dyDescent="0.1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spans="1:59" x14ac:dyDescent="0.1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1:19" x14ac:dyDescent="0.1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spans="1:19" x14ac:dyDescent="0.1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spans="1:19" x14ac:dyDescent="0.1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</row>
    <row r="36" spans="1:19" x14ac:dyDescent="0.1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</row>
    <row r="37" spans="1:19" x14ac:dyDescent="0.1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</row>
    <row r="38" spans="1:19" x14ac:dyDescent="0.1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</row>
    <row r="39" spans="1:19" x14ac:dyDescent="0.1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</row>
    <row r="40" spans="1:19" x14ac:dyDescent="0.1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19" x14ac:dyDescent="0.1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19" x14ac:dyDescent="0.1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19" x14ac:dyDescent="0.1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1:19" x14ac:dyDescent="0.1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19" x14ac:dyDescent="0.1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 x14ac:dyDescent="0.1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19" x14ac:dyDescent="0.1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 x14ac:dyDescent="0.1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1:19" x14ac:dyDescent="0.1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1:19" x14ac:dyDescent="0.1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1:19" x14ac:dyDescent="0.1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1:19" x14ac:dyDescent="0.1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 x14ac:dyDescent="0.1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</row>
    <row r="54" spans="1:19" x14ac:dyDescent="0.1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1:19" x14ac:dyDescent="0.1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1:19" x14ac:dyDescent="0.1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1:19" x14ac:dyDescent="0.1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19" x14ac:dyDescent="0.1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</row>
    <row r="59" spans="1:19" x14ac:dyDescent="0.1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</row>
    <row r="60" spans="1:19" x14ac:dyDescent="0.1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</row>
    <row r="61" spans="1:19" x14ac:dyDescent="0.1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1:19" x14ac:dyDescent="0.1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</row>
    <row r="63" spans="1:19" x14ac:dyDescent="0.1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1:19" x14ac:dyDescent="0.1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</row>
    <row r="65" spans="1:19" x14ac:dyDescent="0.1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</row>
    <row r="66" spans="1:19" x14ac:dyDescent="0.1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</row>
    <row r="67" spans="1:19" x14ac:dyDescent="0.1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</row>
    <row r="68" spans="1:19" x14ac:dyDescent="0.1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</row>
    <row r="69" spans="1:19" x14ac:dyDescent="0.1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</row>
    <row r="70" spans="1:19" x14ac:dyDescent="0.1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</row>
    <row r="71" spans="1:19" x14ac:dyDescent="0.1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</row>
    <row r="72" spans="1:19" x14ac:dyDescent="0.1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</row>
    <row r="73" spans="1:19" x14ac:dyDescent="0.1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</row>
    <row r="74" spans="1:19" x14ac:dyDescent="0.1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</row>
    <row r="75" spans="1:19" x14ac:dyDescent="0.1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</row>
    <row r="76" spans="1:19" x14ac:dyDescent="0.1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</row>
    <row r="77" spans="1:19" x14ac:dyDescent="0.1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</row>
    <row r="78" spans="1:19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</row>
    <row r="79" spans="1:19" x14ac:dyDescent="0.1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</row>
    <row r="80" spans="1:19" x14ac:dyDescent="0.1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</row>
    <row r="81" spans="1:19" x14ac:dyDescent="0.1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</row>
    <row r="82" spans="1:19" x14ac:dyDescent="0.1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</row>
    <row r="83" spans="1:19" x14ac:dyDescent="0.1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</row>
    <row r="84" spans="1:19" x14ac:dyDescent="0.1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</row>
    <row r="85" spans="1:19" x14ac:dyDescent="0.1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</row>
    <row r="86" spans="1:19" x14ac:dyDescent="0.1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</row>
    <row r="87" spans="1:19" x14ac:dyDescent="0.1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</row>
    <row r="88" spans="1:19" x14ac:dyDescent="0.1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</row>
    <row r="89" spans="1:19" x14ac:dyDescent="0.1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</row>
    <row r="90" spans="1:19" x14ac:dyDescent="0.1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</row>
    <row r="91" spans="1:19" x14ac:dyDescent="0.1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</row>
    <row r="92" spans="1:19" x14ac:dyDescent="0.1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</row>
    <row r="93" spans="1:19" x14ac:dyDescent="0.1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</row>
    <row r="94" spans="1:19" x14ac:dyDescent="0.1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</row>
    <row r="95" spans="1:19" x14ac:dyDescent="0.1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</row>
    <row r="96" spans="1:19" x14ac:dyDescent="0.1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</row>
  </sheetData>
  <mergeCells count="23">
    <mergeCell ref="U4:W7"/>
    <mergeCell ref="AN6:AO7"/>
    <mergeCell ref="P5:S6"/>
    <mergeCell ref="J7:K8"/>
    <mergeCell ref="M7:N8"/>
    <mergeCell ref="P7:Q8"/>
    <mergeCell ref="S7:S8"/>
    <mergeCell ref="AO2:BG2"/>
    <mergeCell ref="AO4:AR5"/>
    <mergeCell ref="AR6:AR7"/>
    <mergeCell ref="A2:S2"/>
    <mergeCell ref="A3:S3"/>
    <mergeCell ref="A5:B8"/>
    <mergeCell ref="D5:E8"/>
    <mergeCell ref="G5:H8"/>
    <mergeCell ref="J5:N6"/>
    <mergeCell ref="Y4:Z7"/>
    <mergeCell ref="AB4:AC7"/>
    <mergeCell ref="AE4:AI5"/>
    <mergeCell ref="AK4:AN5"/>
    <mergeCell ref="AE6:AF7"/>
    <mergeCell ref="AH6:AI7"/>
    <mergeCell ref="AK6:AL7"/>
  </mergeCells>
  <phoneticPr fontId="30" type="noConversion"/>
  <conditionalFormatting sqref="Z9:Z21">
    <cfRule type="dataBar" priority="6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{3C64D01A-2906-8B43-AE30-D00E68BC683F}</x14:id>
        </ext>
      </extLst>
    </cfRule>
  </conditionalFormatting>
  <conditionalFormatting sqref="AC9:AC21">
    <cfRule type="dataBar" priority="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{1F00E25A-75AC-F44C-B09C-2AB0F64A5F24}</x14:id>
        </ext>
      </extLst>
    </cfRule>
  </conditionalFormatting>
  <conditionalFormatting sqref="AF9:AF21">
    <cfRule type="dataBar" priority="4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{1BEBD3AF-E1E8-9E4D-ADA5-A0A63BE778A1}</x14:id>
        </ext>
      </extLst>
    </cfRule>
  </conditionalFormatting>
  <conditionalFormatting sqref="AI9:AI21">
    <cfRule type="dataBar" priority="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{BB6A81F1-2B45-D446-8F14-721F4A5E6834}</x14:id>
        </ext>
      </extLst>
    </cfRule>
  </conditionalFormatting>
  <conditionalFormatting sqref="AL9:AL21">
    <cfRule type="dataBar" priority="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{EDD0FB12-98B8-2E4F-9676-F41FA7F7266D}</x14:id>
        </ext>
      </extLst>
    </cfRule>
  </conditionalFormatting>
  <conditionalFormatting sqref="AO9:AO21">
    <cfRule type="dataBar" priority="1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{065D418A-0D6D-F144-A2D8-688518C4F69C}</x14:id>
        </ext>
      </extLst>
    </cfRule>
  </conditionalFormatting>
  <printOptions horizontalCentered="1"/>
  <pageMargins left="0.75" right="0.75" top="1" bottom="1" header="0.5" footer="0.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64D01A-2906-8B43-AE30-D00E68BC683F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Z9:Z21</xm:sqref>
        </x14:conditionalFormatting>
        <x14:conditionalFormatting xmlns:xm="http://schemas.microsoft.com/office/excel/2006/main">
          <x14:cfRule type="dataBar" id="{1F00E25A-75AC-F44C-B09C-2AB0F64A5F2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AC9:AC21</xm:sqref>
        </x14:conditionalFormatting>
        <x14:conditionalFormatting xmlns:xm="http://schemas.microsoft.com/office/excel/2006/main">
          <x14:cfRule type="dataBar" id="{1BEBD3AF-E1E8-9E4D-ADA5-A0A63BE778A1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AF9:AF21</xm:sqref>
        </x14:conditionalFormatting>
        <x14:conditionalFormatting xmlns:xm="http://schemas.microsoft.com/office/excel/2006/main">
          <x14:cfRule type="dataBar" id="{BB6A81F1-2B45-D446-8F14-721F4A5E683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AI9:AI21</xm:sqref>
        </x14:conditionalFormatting>
        <x14:conditionalFormatting xmlns:xm="http://schemas.microsoft.com/office/excel/2006/main">
          <x14:cfRule type="dataBar" id="{EDD0FB12-98B8-2E4F-9676-F41FA7F7266D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AL9:AL21</xm:sqref>
        </x14:conditionalFormatting>
        <x14:conditionalFormatting xmlns:xm="http://schemas.microsoft.com/office/excel/2006/main">
          <x14:cfRule type="dataBar" id="{065D418A-0D6D-F144-A2D8-688518C4F69C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AO9:AO21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35" zoomScaleNormal="135" zoomScalePageLayoutView="135" workbookViewId="0">
      <selection activeCell="M15" sqref="M15"/>
    </sheetView>
  </sheetViews>
  <sheetFormatPr baseColWidth="10" defaultColWidth="8.83203125" defaultRowHeight="15" x14ac:dyDescent="0.2"/>
  <cols>
    <col min="1" max="1" width="22" style="34" customWidth="1"/>
    <col min="2" max="16384" width="8.83203125" style="34"/>
  </cols>
  <sheetData>
    <row r="1" spans="1:4" x14ac:dyDescent="0.2">
      <c r="B1" s="34" t="s">
        <v>279</v>
      </c>
      <c r="C1" s="34" t="s">
        <v>278</v>
      </c>
      <c r="D1" s="34" t="s">
        <v>280</v>
      </c>
    </row>
    <row r="2" spans="1:4" x14ac:dyDescent="0.2">
      <c r="A2" s="56" t="s">
        <v>281</v>
      </c>
      <c r="B2" s="57">
        <v>3.51</v>
      </c>
      <c r="C2" s="57">
        <v>25</v>
      </c>
      <c r="D2" s="34">
        <v>38</v>
      </c>
    </row>
    <row r="3" spans="1:4" x14ac:dyDescent="0.2">
      <c r="A3" s="56" t="s">
        <v>284</v>
      </c>
      <c r="B3" s="57">
        <v>12</v>
      </c>
      <c r="C3" s="57">
        <v>17</v>
      </c>
      <c r="D3" s="34">
        <v>31</v>
      </c>
    </row>
    <row r="4" spans="1:4" x14ac:dyDescent="0.2">
      <c r="A4" s="58" t="s">
        <v>283</v>
      </c>
      <c r="B4" s="57">
        <v>13</v>
      </c>
      <c r="C4" s="57">
        <v>7</v>
      </c>
      <c r="D4" s="34">
        <v>23</v>
      </c>
    </row>
    <row r="5" spans="1:4" x14ac:dyDescent="0.2">
      <c r="A5" s="56" t="s">
        <v>282</v>
      </c>
      <c r="B5" s="57">
        <v>12</v>
      </c>
      <c r="C5" s="57">
        <v>8</v>
      </c>
      <c r="D5" s="34">
        <v>21</v>
      </c>
    </row>
    <row r="6" spans="1:4" x14ac:dyDescent="0.2">
      <c r="A6" s="56"/>
      <c r="B6" s="57"/>
      <c r="C6" s="57"/>
    </row>
    <row r="7" spans="1:4" x14ac:dyDescent="0.2">
      <c r="A7" s="56"/>
      <c r="B7" s="57"/>
      <c r="C7" s="57"/>
    </row>
    <row r="8" spans="1:4" x14ac:dyDescent="0.2">
      <c r="A8" s="56"/>
      <c r="B8" s="57"/>
      <c r="C8" s="57"/>
    </row>
    <row r="9" spans="1:4" x14ac:dyDescent="0.2">
      <c r="A9" s="56"/>
      <c r="B9" s="57"/>
      <c r="C9" s="5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opLeftCell="F7" zoomScale="155" zoomScaleNormal="155" zoomScalePageLayoutView="155" workbookViewId="0">
      <selection activeCell="T46" sqref="T46"/>
    </sheetView>
  </sheetViews>
  <sheetFormatPr baseColWidth="10" defaultColWidth="8.83203125" defaultRowHeight="13" x14ac:dyDescent="0.15"/>
  <cols>
    <col min="1" max="1" width="21.33203125" style="3" customWidth="1"/>
    <col min="2" max="2" width="9.6640625" style="3" customWidth="1"/>
    <col min="3" max="16384" width="8.83203125" style="3"/>
  </cols>
  <sheetData>
    <row r="1" spans="1:13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 x14ac:dyDescent="0.15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ht="24" customHeight="1" x14ac:dyDescent="0.15">
      <c r="A3" s="2"/>
      <c r="B3" s="5" t="s">
        <v>2</v>
      </c>
      <c r="C3" s="2"/>
      <c r="D3" s="2"/>
      <c r="E3" s="2"/>
      <c r="F3" s="2"/>
      <c r="G3" s="2"/>
      <c r="H3" s="2"/>
      <c r="I3" s="2"/>
      <c r="J3" s="2"/>
      <c r="K3" s="2"/>
      <c r="M3" s="6"/>
    </row>
    <row r="4" spans="1:13" x14ac:dyDescent="0.15">
      <c r="A4" s="2" t="s">
        <v>3</v>
      </c>
      <c r="B4" s="7">
        <v>48.17727</v>
      </c>
      <c r="C4" s="8">
        <f>B4/100</f>
        <v>0.4817727</v>
      </c>
      <c r="D4" s="2"/>
      <c r="E4" s="2"/>
      <c r="F4" s="2"/>
      <c r="G4" s="2"/>
      <c r="H4" s="2"/>
      <c r="I4" s="2"/>
      <c r="J4" s="2"/>
      <c r="K4" s="2"/>
      <c r="M4" s="6"/>
    </row>
    <row r="5" spans="1:13" x14ac:dyDescent="0.15">
      <c r="A5" s="2" t="s">
        <v>4</v>
      </c>
      <c r="B5" s="7">
        <v>46.295859999999998</v>
      </c>
      <c r="C5" s="8">
        <f t="shared" ref="C5:C37" si="0">B5/100</f>
        <v>0.4629586</v>
      </c>
      <c r="D5" s="2"/>
      <c r="E5" s="2"/>
      <c r="F5" s="2"/>
      <c r="G5" s="2"/>
      <c r="H5" s="2"/>
      <c r="I5" s="2"/>
      <c r="J5" s="2"/>
      <c r="K5" s="2"/>
      <c r="M5" s="6"/>
    </row>
    <row r="6" spans="1:13" s="9" customFormat="1" x14ac:dyDescent="0.15">
      <c r="A6" s="2" t="s">
        <v>5</v>
      </c>
      <c r="B6" s="7">
        <v>44.160539999999997</v>
      </c>
      <c r="C6" s="8">
        <f t="shared" si="0"/>
        <v>0.44160539999999998</v>
      </c>
      <c r="D6" s="1"/>
      <c r="E6" s="1"/>
      <c r="F6" s="1"/>
      <c r="G6" s="1"/>
      <c r="H6" s="1"/>
      <c r="I6" s="1"/>
      <c r="J6" s="1"/>
      <c r="K6" s="1"/>
      <c r="M6" s="6"/>
    </row>
    <row r="7" spans="1:13" x14ac:dyDescent="0.15">
      <c r="A7" s="2" t="s">
        <v>6</v>
      </c>
      <c r="B7" s="7">
        <v>43.272790000000001</v>
      </c>
      <c r="C7" s="8">
        <f t="shared" si="0"/>
        <v>0.4327279</v>
      </c>
      <c r="D7" s="2"/>
      <c r="E7" s="2"/>
      <c r="F7" s="2"/>
      <c r="G7" s="2"/>
      <c r="H7" s="2"/>
      <c r="I7" s="2"/>
      <c r="J7" s="2"/>
      <c r="K7" s="2"/>
      <c r="M7" s="6"/>
    </row>
    <row r="8" spans="1:13" x14ac:dyDescent="0.15">
      <c r="A8" s="2" t="s">
        <v>7</v>
      </c>
      <c r="B8" s="7">
        <v>43.178359999999998</v>
      </c>
      <c r="C8" s="8">
        <f t="shared" si="0"/>
        <v>0.43178359999999999</v>
      </c>
      <c r="D8" s="2"/>
      <c r="E8" s="2"/>
      <c r="F8" s="2"/>
      <c r="G8" s="2"/>
      <c r="H8" s="2"/>
      <c r="I8" s="2"/>
      <c r="J8" s="2"/>
      <c r="K8" s="2"/>
      <c r="M8" s="6"/>
    </row>
    <row r="9" spans="1:13" x14ac:dyDescent="0.15">
      <c r="A9" s="2" t="s">
        <v>8</v>
      </c>
      <c r="B9" s="7">
        <v>43.134810000000002</v>
      </c>
      <c r="C9" s="8">
        <f t="shared" si="0"/>
        <v>0.43134810000000001</v>
      </c>
      <c r="D9" s="2"/>
      <c r="E9" s="2"/>
      <c r="F9" s="2"/>
      <c r="G9" s="2"/>
      <c r="H9" s="2"/>
      <c r="I9" s="2"/>
      <c r="J9" s="2"/>
      <c r="K9" s="2"/>
      <c r="M9" s="6"/>
    </row>
    <row r="10" spans="1:13" x14ac:dyDescent="0.15">
      <c r="A10" s="2" t="s">
        <v>9</v>
      </c>
      <c r="B10" s="7">
        <v>42.703069999999997</v>
      </c>
      <c r="C10" s="8">
        <f t="shared" si="0"/>
        <v>0.42703069999999999</v>
      </c>
      <c r="D10" s="2"/>
      <c r="E10" s="2"/>
      <c r="F10" s="2"/>
      <c r="G10" s="2"/>
      <c r="H10" s="2"/>
      <c r="I10" s="2"/>
      <c r="J10" s="2"/>
      <c r="K10" s="2"/>
      <c r="M10" s="6"/>
    </row>
    <row r="11" spans="1:13" x14ac:dyDescent="0.15">
      <c r="A11" s="2" t="s">
        <v>10</v>
      </c>
      <c r="B11" s="7">
        <v>42.599049999999998</v>
      </c>
      <c r="C11" s="8">
        <f t="shared" si="0"/>
        <v>0.42599049999999999</v>
      </c>
      <c r="D11" s="2"/>
      <c r="E11" s="2"/>
      <c r="F11" s="2"/>
      <c r="G11" s="2"/>
      <c r="H11" s="2"/>
      <c r="I11" s="2"/>
      <c r="J11" s="2"/>
      <c r="K11" s="2"/>
      <c r="M11" s="6"/>
    </row>
    <row r="12" spans="1:13" x14ac:dyDescent="0.15">
      <c r="A12" s="2" t="s">
        <v>11</v>
      </c>
      <c r="B12" s="7">
        <v>40.182929999999999</v>
      </c>
      <c r="C12" s="8">
        <f t="shared" si="0"/>
        <v>0.4018293</v>
      </c>
      <c r="D12" s="2"/>
      <c r="E12" s="2"/>
      <c r="F12" s="2"/>
      <c r="G12" s="2"/>
      <c r="H12" s="2"/>
      <c r="I12" s="2"/>
      <c r="J12" s="2"/>
      <c r="K12" s="2"/>
      <c r="M12" s="6"/>
    </row>
    <row r="13" spans="1:13" x14ac:dyDescent="0.15">
      <c r="A13" s="2" t="s">
        <v>12</v>
      </c>
      <c r="B13" s="7">
        <v>39.090710000000001</v>
      </c>
      <c r="C13" s="8">
        <f t="shared" si="0"/>
        <v>0.39090710000000001</v>
      </c>
      <c r="D13" s="2"/>
      <c r="E13" s="2"/>
      <c r="F13" s="2"/>
      <c r="G13" s="2"/>
      <c r="H13" s="2"/>
      <c r="I13" s="2"/>
      <c r="J13" s="2"/>
      <c r="K13" s="2"/>
      <c r="M13" s="6"/>
    </row>
    <row r="14" spans="1:13" x14ac:dyDescent="0.15">
      <c r="A14" s="2" t="s">
        <v>13</v>
      </c>
      <c r="B14" s="7">
        <v>37.181139999999999</v>
      </c>
      <c r="C14" s="8">
        <f t="shared" si="0"/>
        <v>0.37181140000000001</v>
      </c>
      <c r="D14" s="2"/>
      <c r="E14" s="2"/>
      <c r="F14" s="2"/>
      <c r="G14" s="2"/>
      <c r="H14" s="2"/>
      <c r="I14" s="2"/>
      <c r="J14" s="2"/>
      <c r="K14" s="2"/>
      <c r="M14" s="6"/>
    </row>
    <row r="15" spans="1:13" x14ac:dyDescent="0.15">
      <c r="A15" s="2" t="s">
        <v>14</v>
      </c>
      <c r="B15" s="7">
        <v>36.974170000000001</v>
      </c>
      <c r="C15" s="8">
        <f t="shared" si="0"/>
        <v>0.36974170000000001</v>
      </c>
      <c r="D15" s="2"/>
      <c r="E15" s="2"/>
      <c r="F15" s="2"/>
      <c r="G15" s="2"/>
      <c r="H15" s="2"/>
      <c r="I15" s="2"/>
      <c r="J15" s="2"/>
      <c r="K15" s="2"/>
      <c r="M15" s="6"/>
    </row>
    <row r="16" spans="1:13" x14ac:dyDescent="0.15">
      <c r="A16" s="2" t="s">
        <v>15</v>
      </c>
      <c r="B16" s="7">
        <v>36.787129999999998</v>
      </c>
      <c r="C16" s="8">
        <f t="shared" si="0"/>
        <v>0.36787129999999996</v>
      </c>
      <c r="D16" s="2"/>
      <c r="E16" s="2"/>
      <c r="F16" s="2"/>
      <c r="G16" s="2"/>
      <c r="H16" s="2"/>
      <c r="I16" s="2"/>
      <c r="J16" s="2"/>
      <c r="K16" s="2"/>
      <c r="M16" s="6"/>
    </row>
    <row r="17" spans="1:13" x14ac:dyDescent="0.15">
      <c r="A17" s="2" t="s">
        <v>16</v>
      </c>
      <c r="B17" s="7">
        <v>36.042529999999999</v>
      </c>
      <c r="C17" s="8">
        <f t="shared" si="0"/>
        <v>0.3604253</v>
      </c>
      <c r="D17" s="2"/>
      <c r="E17" s="2"/>
      <c r="F17" s="2"/>
      <c r="G17" s="2"/>
      <c r="H17" s="2"/>
      <c r="I17" s="2"/>
      <c r="J17" s="2"/>
      <c r="K17" s="2"/>
      <c r="M17" s="10"/>
    </row>
    <row r="18" spans="1:13" x14ac:dyDescent="0.15">
      <c r="A18" s="2" t="s">
        <v>17</v>
      </c>
      <c r="B18" s="7">
        <v>35.673699999999997</v>
      </c>
      <c r="C18" s="8">
        <f t="shared" si="0"/>
        <v>0.35673699999999997</v>
      </c>
      <c r="D18" s="2"/>
      <c r="E18" s="2"/>
      <c r="F18" s="2"/>
      <c r="G18" s="2"/>
      <c r="H18" s="2"/>
      <c r="I18" s="2"/>
      <c r="J18" s="2"/>
      <c r="K18" s="2"/>
      <c r="M18" s="6"/>
    </row>
    <row r="19" spans="1:13" x14ac:dyDescent="0.15">
      <c r="A19" s="2" t="s">
        <v>18</v>
      </c>
      <c r="B19" s="7">
        <v>35.549639999999997</v>
      </c>
      <c r="C19" s="8">
        <f t="shared" si="0"/>
        <v>0.35549639999999999</v>
      </c>
      <c r="D19" s="2"/>
      <c r="E19" s="2"/>
      <c r="F19" s="2"/>
      <c r="G19" s="2"/>
      <c r="H19" s="2"/>
      <c r="I19" s="2"/>
      <c r="J19" s="2"/>
      <c r="K19" s="2"/>
      <c r="M19" s="6"/>
    </row>
    <row r="20" spans="1:13" x14ac:dyDescent="0.15">
      <c r="A20" s="2" t="s">
        <v>19</v>
      </c>
      <c r="B20" s="7">
        <v>35.247599999999998</v>
      </c>
      <c r="C20" s="8">
        <f t="shared" si="0"/>
        <v>0.35247600000000001</v>
      </c>
      <c r="D20" s="2"/>
      <c r="E20" s="2"/>
      <c r="F20" s="2"/>
      <c r="G20" s="2"/>
      <c r="H20" s="2"/>
      <c r="I20" s="2"/>
      <c r="J20" s="2"/>
      <c r="K20" s="2"/>
      <c r="M20" s="6"/>
    </row>
    <row r="21" spans="1:13" x14ac:dyDescent="0.15">
      <c r="A21" s="11" t="s">
        <v>20</v>
      </c>
      <c r="B21" s="12">
        <v>34.813749999999999</v>
      </c>
      <c r="C21" s="8">
        <f t="shared" si="0"/>
        <v>0.34813749999999999</v>
      </c>
      <c r="D21" s="2"/>
      <c r="E21" s="2"/>
      <c r="F21" s="2"/>
      <c r="G21" s="2"/>
      <c r="H21" s="2"/>
      <c r="I21" s="2"/>
      <c r="J21" s="2"/>
      <c r="K21" s="2"/>
      <c r="M21" s="6"/>
    </row>
    <row r="22" spans="1:13" x14ac:dyDescent="0.15">
      <c r="A22" s="2" t="s">
        <v>21</v>
      </c>
      <c r="B22" s="7">
        <v>34.289520000000003</v>
      </c>
      <c r="C22" s="8">
        <f t="shared" si="0"/>
        <v>0.34289520000000001</v>
      </c>
      <c r="D22" s="2"/>
      <c r="E22" s="2"/>
      <c r="F22" s="2"/>
      <c r="G22" s="2"/>
      <c r="H22" s="2"/>
      <c r="I22" s="2"/>
      <c r="J22" s="2"/>
      <c r="K22" s="2"/>
      <c r="M22" s="6"/>
    </row>
    <row r="23" spans="1:13" x14ac:dyDescent="0.15">
      <c r="A23" s="2" t="s">
        <v>22</v>
      </c>
      <c r="B23" s="7">
        <v>33.772460000000002</v>
      </c>
      <c r="C23" s="8">
        <f t="shared" si="0"/>
        <v>0.33772460000000004</v>
      </c>
      <c r="D23" s="2"/>
      <c r="E23" s="2"/>
      <c r="F23" s="2"/>
      <c r="G23" s="2"/>
      <c r="H23" s="2"/>
      <c r="I23" s="2"/>
      <c r="J23" s="2"/>
      <c r="K23" s="2"/>
      <c r="M23" s="6"/>
    </row>
    <row r="24" spans="1:13" x14ac:dyDescent="0.15">
      <c r="A24" s="2" t="s">
        <v>23</v>
      </c>
      <c r="B24" s="7">
        <v>33.721330000000002</v>
      </c>
      <c r="C24" s="8">
        <f t="shared" si="0"/>
        <v>0.33721329999999999</v>
      </c>
      <c r="D24" s="2"/>
      <c r="E24" s="2"/>
      <c r="F24" s="2"/>
      <c r="G24" s="2"/>
      <c r="H24" s="2"/>
      <c r="I24" s="2"/>
      <c r="J24" s="2"/>
      <c r="K24" s="2"/>
      <c r="M24" s="6"/>
    </row>
    <row r="25" spans="1:13" x14ac:dyDescent="0.15">
      <c r="A25" s="2" t="s">
        <v>24</v>
      </c>
      <c r="B25" s="7">
        <v>33.257359999999998</v>
      </c>
      <c r="C25" s="8">
        <f t="shared" si="0"/>
        <v>0.33257359999999997</v>
      </c>
      <c r="D25" s="2"/>
      <c r="E25" s="2"/>
      <c r="F25" s="2"/>
      <c r="G25" s="2"/>
      <c r="H25" s="2"/>
      <c r="I25" s="2"/>
      <c r="J25" s="2"/>
      <c r="K25" s="2"/>
      <c r="M25" s="6"/>
    </row>
    <row r="26" spans="1:13" x14ac:dyDescent="0.15">
      <c r="A26" s="2" t="s">
        <v>25</v>
      </c>
      <c r="B26" s="7">
        <v>32.569029999999998</v>
      </c>
      <c r="C26" s="8">
        <f t="shared" si="0"/>
        <v>0.32569029999999999</v>
      </c>
      <c r="D26" s="2"/>
      <c r="E26" s="2"/>
      <c r="F26" s="2"/>
      <c r="G26" s="2"/>
      <c r="H26" s="2"/>
      <c r="I26" s="2"/>
      <c r="J26" s="2"/>
      <c r="K26" s="2"/>
      <c r="M26" s="6"/>
    </row>
    <row r="27" spans="1:13" x14ac:dyDescent="0.15">
      <c r="A27" s="2" t="s">
        <v>26</v>
      </c>
      <c r="B27" s="7">
        <v>32.326410000000003</v>
      </c>
      <c r="C27" s="8">
        <f t="shared" si="0"/>
        <v>0.32326410000000005</v>
      </c>
      <c r="D27" s="2"/>
      <c r="E27" s="2"/>
      <c r="F27" s="2"/>
      <c r="G27" s="2"/>
      <c r="H27" s="2"/>
      <c r="I27" s="2"/>
      <c r="J27" s="2"/>
      <c r="K27" s="2"/>
      <c r="M27" s="6"/>
    </row>
    <row r="28" spans="1:13" x14ac:dyDescent="0.15">
      <c r="A28" s="2" t="s">
        <v>27</v>
      </c>
      <c r="B28" s="7">
        <v>29.319230000000001</v>
      </c>
      <c r="C28" s="8">
        <f t="shared" si="0"/>
        <v>0.29319230000000002</v>
      </c>
      <c r="D28" s="2"/>
      <c r="E28" s="2"/>
      <c r="F28" s="2"/>
      <c r="G28" s="2"/>
      <c r="H28" s="2"/>
      <c r="I28" s="2"/>
      <c r="J28" s="2"/>
      <c r="K28" s="2"/>
      <c r="M28" s="6"/>
    </row>
    <row r="29" spans="1:13" x14ac:dyDescent="0.15">
      <c r="A29" s="2" t="s">
        <v>28</v>
      </c>
      <c r="B29" s="7">
        <v>29.07808</v>
      </c>
      <c r="C29" s="8">
        <f t="shared" si="0"/>
        <v>0.29078080000000001</v>
      </c>
      <c r="D29" s="2"/>
      <c r="E29" s="2"/>
      <c r="F29" s="2"/>
      <c r="G29" s="2"/>
      <c r="H29" s="2"/>
      <c r="I29" s="2"/>
      <c r="J29" s="2"/>
      <c r="K29" s="2"/>
      <c r="M29" s="6"/>
    </row>
    <row r="30" spans="1:13" x14ac:dyDescent="0.15">
      <c r="A30" s="2" t="s">
        <v>29</v>
      </c>
      <c r="B30" s="7">
        <v>28.755510000000001</v>
      </c>
      <c r="C30" s="8">
        <f t="shared" si="0"/>
        <v>0.28755510000000001</v>
      </c>
      <c r="D30" s="2"/>
      <c r="E30" s="2"/>
      <c r="F30" s="2"/>
      <c r="G30" s="2"/>
      <c r="H30" s="2"/>
      <c r="I30" s="2"/>
      <c r="J30" s="2"/>
      <c r="K30" s="2"/>
      <c r="M30" s="6"/>
    </row>
    <row r="31" spans="1:13" x14ac:dyDescent="0.15">
      <c r="A31" s="2" t="s">
        <v>30</v>
      </c>
      <c r="B31" s="7">
        <v>28.14828</v>
      </c>
      <c r="C31" s="8">
        <f t="shared" si="0"/>
        <v>0.28148279999999998</v>
      </c>
      <c r="D31" s="2"/>
      <c r="E31" s="2"/>
      <c r="F31" s="2"/>
      <c r="G31" s="2"/>
      <c r="H31" s="2"/>
      <c r="I31" s="2"/>
      <c r="J31" s="2"/>
      <c r="K31" s="2"/>
      <c r="M31" s="6"/>
    </row>
    <row r="32" spans="1:13" x14ac:dyDescent="0.15">
      <c r="A32" s="2" t="s">
        <v>31</v>
      </c>
      <c r="B32" s="7">
        <v>27.059799999999999</v>
      </c>
      <c r="C32" s="8">
        <f t="shared" si="0"/>
        <v>0.27059800000000001</v>
      </c>
      <c r="D32" s="2"/>
      <c r="E32" s="2"/>
      <c r="F32" s="2"/>
      <c r="G32" s="2"/>
      <c r="H32" s="2"/>
      <c r="I32" s="2"/>
      <c r="J32" s="2"/>
      <c r="K32" s="2"/>
      <c r="M32" s="6"/>
    </row>
    <row r="33" spans="1:13" x14ac:dyDescent="0.15">
      <c r="A33" s="2" t="s">
        <v>32</v>
      </c>
      <c r="B33" s="7">
        <v>26.518630000000002</v>
      </c>
      <c r="C33" s="8">
        <f t="shared" si="0"/>
        <v>0.26518630000000004</v>
      </c>
      <c r="D33" s="2"/>
      <c r="E33" s="2"/>
      <c r="F33" s="2"/>
      <c r="G33" s="2"/>
      <c r="H33" s="2"/>
      <c r="I33" s="2"/>
      <c r="J33" s="2"/>
      <c r="K33" s="2"/>
      <c r="M33" s="6"/>
    </row>
    <row r="34" spans="1:13" x14ac:dyDescent="0.15">
      <c r="A34" s="11" t="s">
        <v>33</v>
      </c>
      <c r="B34" s="12">
        <v>26.064109999999999</v>
      </c>
      <c r="C34" s="8">
        <f t="shared" si="0"/>
        <v>0.26064110000000001</v>
      </c>
      <c r="D34" s="2"/>
      <c r="E34" s="2"/>
      <c r="F34" s="2"/>
      <c r="G34" s="2"/>
      <c r="H34" s="2"/>
      <c r="I34" s="2"/>
      <c r="J34" s="2"/>
      <c r="K34" s="2"/>
    </row>
    <row r="35" spans="1:13" x14ac:dyDescent="0.15">
      <c r="A35" s="2" t="s">
        <v>34</v>
      </c>
      <c r="B35" s="13">
        <v>24.2227</v>
      </c>
      <c r="C35" s="8">
        <f t="shared" si="0"/>
        <v>0.242227</v>
      </c>
      <c r="D35" s="2"/>
      <c r="E35" s="2"/>
      <c r="F35" s="2"/>
      <c r="G35" s="2"/>
      <c r="H35" s="2"/>
      <c r="I35" s="2"/>
      <c r="J35" s="2"/>
      <c r="K35" s="2"/>
      <c r="M35" s="6"/>
    </row>
    <row r="36" spans="1:13" x14ac:dyDescent="0.15">
      <c r="A36" s="2" t="s">
        <v>35</v>
      </c>
      <c r="B36" s="13">
        <v>22.497319999999998</v>
      </c>
      <c r="C36" s="8">
        <f t="shared" si="0"/>
        <v>0.22497319999999998</v>
      </c>
      <c r="D36" s="2"/>
      <c r="E36" s="2"/>
      <c r="F36" s="2"/>
      <c r="G36" s="2"/>
      <c r="H36" s="2"/>
      <c r="I36" s="2"/>
      <c r="J36" s="2"/>
      <c r="K36" s="2"/>
    </row>
    <row r="37" spans="1:13" x14ac:dyDescent="0.15">
      <c r="A37" s="2" t="s">
        <v>36</v>
      </c>
      <c r="B37" s="13">
        <v>21.002790000000001</v>
      </c>
      <c r="C37" s="8">
        <f t="shared" si="0"/>
        <v>0.21002790000000002</v>
      </c>
      <c r="D37" s="2"/>
      <c r="E37" s="2"/>
      <c r="F37" s="2"/>
      <c r="G37" s="2"/>
      <c r="H37" s="2"/>
      <c r="I37" s="2"/>
      <c r="J37" s="2"/>
      <c r="K37" s="2"/>
      <c r="M37" s="10"/>
    </row>
    <row r="38" spans="1:1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3" x14ac:dyDescent="0.15">
      <c r="A39" s="2"/>
      <c r="B39" s="1"/>
      <c r="C39" s="2"/>
      <c r="D39" s="2"/>
      <c r="E39" s="2"/>
      <c r="F39" s="2"/>
      <c r="G39" s="2"/>
      <c r="H39" s="2"/>
      <c r="I39" s="2"/>
      <c r="J39" s="2"/>
      <c r="K39" s="2"/>
    </row>
    <row r="40" spans="1:13" x14ac:dyDescent="0.15">
      <c r="A40" s="1" t="s">
        <v>37</v>
      </c>
      <c r="B40" s="188" t="s">
        <v>38</v>
      </c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3" x14ac:dyDescent="0.15">
      <c r="A41" s="1" t="s">
        <v>39</v>
      </c>
      <c r="B41" s="190" t="s">
        <v>40</v>
      </c>
      <c r="C41" s="190"/>
      <c r="D41" s="190"/>
      <c r="E41" s="190"/>
      <c r="F41" s="190"/>
      <c r="G41" s="190"/>
      <c r="H41" s="190"/>
      <c r="I41" s="190"/>
      <c r="J41" s="190"/>
      <c r="K41" s="190"/>
    </row>
    <row r="42" spans="1:13" x14ac:dyDescent="0.15">
      <c r="A42" s="9"/>
      <c r="B42" s="9"/>
    </row>
    <row r="72" spans="18:18" ht="16" x14ac:dyDescent="0.15">
      <c r="R72" s="113"/>
    </row>
  </sheetData>
  <mergeCells count="2">
    <mergeCell ref="B40:K40"/>
    <mergeCell ref="B41:K41"/>
  </mergeCells>
  <hyperlinks>
    <hyperlink ref="B40" r:id="rId1"/>
    <hyperlink ref="B41:K41" r:id="rId2" display="http://www.taxpolicycenter.org/taxfacts/displayafact.cfm?Docid=307&amp;Topic2id=95"/>
    <hyperlink ref="B41" r:id="rId3"/>
  </hyperlinks>
  <pageMargins left="0.75" right="0.75" top="1" bottom="1" header="0.5" footer="0.5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H10" zoomScale="150" zoomScaleNormal="150" zoomScalePageLayoutView="150" workbookViewId="0">
      <selection activeCell="G46" sqref="G46"/>
    </sheetView>
  </sheetViews>
  <sheetFormatPr baseColWidth="10" defaultColWidth="9.1640625" defaultRowHeight="11" x14ac:dyDescent="0.15"/>
  <cols>
    <col min="1" max="16384" width="9.1640625" style="63"/>
  </cols>
  <sheetData>
    <row r="1" spans="1:5" x14ac:dyDescent="0.15">
      <c r="B1" s="63" t="s">
        <v>110</v>
      </c>
    </row>
    <row r="3" spans="1:5" x14ac:dyDescent="0.15">
      <c r="B3" s="64" t="s">
        <v>111</v>
      </c>
      <c r="C3" s="64"/>
      <c r="D3" s="64"/>
      <c r="E3" s="64"/>
    </row>
    <row r="4" spans="1:5" s="65" customFormat="1" ht="44" x14ac:dyDescent="0.15">
      <c r="A4" s="65" t="s">
        <v>68</v>
      </c>
      <c r="B4" s="65" t="s">
        <v>112</v>
      </c>
      <c r="C4" s="65" t="s">
        <v>113</v>
      </c>
      <c r="D4" s="65" t="s">
        <v>114</v>
      </c>
      <c r="E4" s="65" t="s">
        <v>115</v>
      </c>
    </row>
    <row r="5" spans="1:5" x14ac:dyDescent="0.15">
      <c r="A5" s="63">
        <v>1975</v>
      </c>
      <c r="B5" s="66">
        <v>3.3724907063197027</v>
      </c>
      <c r="C5" s="66">
        <v>1.3115241635687733</v>
      </c>
      <c r="D5" s="63">
        <v>0</v>
      </c>
      <c r="E5" s="63">
        <v>0</v>
      </c>
    </row>
    <row r="6" spans="1:5" x14ac:dyDescent="0.15">
      <c r="A6" s="63">
        <v>1976</v>
      </c>
      <c r="B6" s="66">
        <v>3.1533216168717049</v>
      </c>
      <c r="C6" s="66">
        <v>1.43493848857645</v>
      </c>
      <c r="D6" s="63">
        <v>0</v>
      </c>
      <c r="E6" s="63">
        <v>0</v>
      </c>
    </row>
    <row r="7" spans="1:5" x14ac:dyDescent="0.15">
      <c r="A7" s="63">
        <v>1977</v>
      </c>
      <c r="B7" s="66">
        <v>2.9275247524752475</v>
      </c>
      <c r="C7" s="66">
        <v>0.82170297029702954</v>
      </c>
      <c r="D7" s="63">
        <v>0</v>
      </c>
      <c r="E7" s="63">
        <v>0</v>
      </c>
    </row>
    <row r="8" spans="1:5" x14ac:dyDescent="0.15">
      <c r="A8" s="63">
        <v>1978</v>
      </c>
      <c r="B8" s="66">
        <v>2.4767116564417173</v>
      </c>
      <c r="C8" s="66">
        <v>0.76373006134969323</v>
      </c>
      <c r="D8" s="63">
        <v>0</v>
      </c>
      <c r="E8" s="63">
        <v>0</v>
      </c>
    </row>
    <row r="9" spans="1:5" x14ac:dyDescent="0.15">
      <c r="A9" s="63">
        <v>1979</v>
      </c>
      <c r="B9" s="66">
        <v>3.8737190082644628</v>
      </c>
      <c r="C9" s="66">
        <v>1.8243966942148762</v>
      </c>
      <c r="D9" s="63">
        <v>0</v>
      </c>
      <c r="E9" s="63">
        <v>0</v>
      </c>
    </row>
    <row r="10" spans="1:5" x14ac:dyDescent="0.15">
      <c r="A10" s="63">
        <v>1980</v>
      </c>
      <c r="B10" s="66">
        <v>3.3518446601941743</v>
      </c>
      <c r="C10" s="66">
        <v>1.5071067961165048</v>
      </c>
      <c r="D10" s="63">
        <v>0</v>
      </c>
      <c r="E10" s="63">
        <v>0</v>
      </c>
    </row>
    <row r="11" spans="1:5" x14ac:dyDescent="0.15">
      <c r="A11" s="63">
        <v>1981</v>
      </c>
      <c r="B11" s="66">
        <v>2.8343762376237618</v>
      </c>
      <c r="C11" s="66">
        <v>1.40609900990099</v>
      </c>
      <c r="D11" s="63">
        <v>0</v>
      </c>
      <c r="E11" s="63">
        <v>0</v>
      </c>
    </row>
    <row r="12" spans="1:5" x14ac:dyDescent="0.15">
      <c r="A12" s="63">
        <v>1982</v>
      </c>
      <c r="B12" s="66">
        <v>2.5529036269430052</v>
      </c>
      <c r="C12" s="66">
        <v>1.1552829015544042</v>
      </c>
      <c r="D12" s="63">
        <v>0</v>
      </c>
      <c r="E12" s="63">
        <v>0</v>
      </c>
    </row>
    <row r="13" spans="1:5" x14ac:dyDescent="0.15">
      <c r="A13" s="63">
        <v>1983</v>
      </c>
      <c r="B13" s="66">
        <v>2.6090602409638555</v>
      </c>
      <c r="C13" s="66">
        <v>1.0241927710843375</v>
      </c>
      <c r="D13" s="63">
        <v>0</v>
      </c>
      <c r="E13" s="63">
        <v>0</v>
      </c>
    </row>
    <row r="14" spans="1:5" x14ac:dyDescent="0.15">
      <c r="A14" s="63">
        <v>1984</v>
      </c>
      <c r="B14" s="66">
        <v>2.2546602502406157</v>
      </c>
      <c r="C14" s="66">
        <v>0.92359576515880659</v>
      </c>
      <c r="D14" s="63">
        <v>0</v>
      </c>
      <c r="E14" s="63">
        <v>0</v>
      </c>
    </row>
    <row r="15" spans="1:5" x14ac:dyDescent="0.15">
      <c r="A15" s="63">
        <v>1985</v>
      </c>
      <c r="B15" s="66">
        <v>2.8085353159851301</v>
      </c>
      <c r="C15" s="66">
        <v>1.1035539033457251</v>
      </c>
      <c r="D15" s="63">
        <v>0</v>
      </c>
      <c r="E15" s="63">
        <v>0</v>
      </c>
    </row>
    <row r="16" spans="1:5" x14ac:dyDescent="0.15">
      <c r="A16" s="63">
        <v>1986</v>
      </c>
      <c r="B16" s="66">
        <v>2.720496350364964</v>
      </c>
      <c r="C16" s="66">
        <v>0.974890510948905</v>
      </c>
      <c r="D16" s="63">
        <v>0</v>
      </c>
      <c r="E16" s="63">
        <v>0</v>
      </c>
    </row>
    <row r="17" spans="1:5" x14ac:dyDescent="0.15">
      <c r="A17" s="63">
        <v>1987</v>
      </c>
      <c r="B17" s="66">
        <v>5.199718309859156</v>
      </c>
      <c r="C17" s="66">
        <v>0.81811267605633808</v>
      </c>
      <c r="D17" s="63">
        <v>0</v>
      </c>
      <c r="E17" s="63">
        <v>0</v>
      </c>
    </row>
    <row r="18" spans="1:5" x14ac:dyDescent="0.15">
      <c r="A18" s="63">
        <v>1988</v>
      </c>
      <c r="B18" s="66">
        <v>7.2545325443786979</v>
      </c>
      <c r="C18" s="66">
        <v>2.7930887573964496</v>
      </c>
      <c r="D18" s="63">
        <v>0</v>
      </c>
      <c r="E18" s="63">
        <v>0</v>
      </c>
    </row>
    <row r="19" spans="1:5" x14ac:dyDescent="0.15">
      <c r="A19" s="63">
        <v>1989</v>
      </c>
      <c r="B19" s="66">
        <v>7.5372387096774203</v>
      </c>
      <c r="C19" s="66">
        <v>3.1849548387096775</v>
      </c>
      <c r="D19" s="63">
        <v>0</v>
      </c>
      <c r="E19" s="63">
        <v>0</v>
      </c>
    </row>
    <row r="20" spans="1:5" x14ac:dyDescent="0.15">
      <c r="A20" s="63">
        <v>1990</v>
      </c>
      <c r="B20" s="66">
        <v>8.1226136189747518</v>
      </c>
      <c r="C20" s="66">
        <v>3.5106472838561591</v>
      </c>
      <c r="D20" s="63">
        <v>0</v>
      </c>
      <c r="E20" s="63">
        <v>0</v>
      </c>
    </row>
    <row r="21" spans="1:5" x14ac:dyDescent="0.15">
      <c r="A21" s="63">
        <v>1991</v>
      </c>
      <c r="B21" s="66">
        <v>12.112281938325992</v>
      </c>
      <c r="C21" s="66">
        <v>4.3250748898678424</v>
      </c>
      <c r="D21" s="63">
        <v>0</v>
      </c>
      <c r="E21" s="63">
        <v>0</v>
      </c>
    </row>
    <row r="22" spans="1:5" x14ac:dyDescent="0.15">
      <c r="A22" s="63">
        <v>1992</v>
      </c>
      <c r="B22" s="66">
        <v>14.310295081967212</v>
      </c>
      <c r="C22" s="66">
        <v>4.4099101924447606</v>
      </c>
      <c r="D22" s="63">
        <v>0</v>
      </c>
      <c r="E22" s="63">
        <v>0</v>
      </c>
    </row>
    <row r="23" spans="1:5" x14ac:dyDescent="0.15">
      <c r="A23" s="63">
        <v>1993</v>
      </c>
      <c r="B23" s="66">
        <v>16.780932871972318</v>
      </c>
      <c r="C23" s="66">
        <v>4.8956013840830446</v>
      </c>
      <c r="D23" s="63">
        <v>0</v>
      </c>
      <c r="E23" s="63">
        <v>0</v>
      </c>
    </row>
    <row r="24" spans="1:5" x14ac:dyDescent="0.15">
      <c r="A24" s="63">
        <v>1994</v>
      </c>
      <c r="B24" s="66">
        <v>22.578655870445345</v>
      </c>
      <c r="C24" s="66">
        <v>6.1309797570850204</v>
      </c>
      <c r="D24" s="63">
        <v>0</v>
      </c>
      <c r="E24" s="63">
        <v>0</v>
      </c>
    </row>
    <row r="25" spans="1:5" x14ac:dyDescent="0.15">
      <c r="A25" s="63">
        <v>1995</v>
      </c>
      <c r="B25" s="66">
        <v>27.553322834645666</v>
      </c>
      <c r="C25" s="66">
        <v>6.7821732283464549</v>
      </c>
      <c r="D25" s="63">
        <v>0</v>
      </c>
      <c r="E25" s="63">
        <v>0</v>
      </c>
    </row>
    <row r="26" spans="1:5" x14ac:dyDescent="0.15">
      <c r="A26" s="63">
        <v>1996</v>
      </c>
      <c r="B26" s="66">
        <v>29.754309751434029</v>
      </c>
      <c r="C26" s="66">
        <v>7.2827839388145312</v>
      </c>
      <c r="D26" s="63">
        <v>0</v>
      </c>
      <c r="E26" s="63">
        <v>0</v>
      </c>
    </row>
    <row r="27" spans="1:5" x14ac:dyDescent="0.15">
      <c r="A27" s="63">
        <v>1997</v>
      </c>
      <c r="B27" s="66">
        <v>30.6432</v>
      </c>
      <c r="C27" s="66">
        <v>7.5276560747663552</v>
      </c>
      <c r="D27" s="63">
        <v>0</v>
      </c>
      <c r="E27" s="63">
        <v>0</v>
      </c>
    </row>
    <row r="28" spans="1:5" x14ac:dyDescent="0.15">
      <c r="A28" s="63">
        <v>1998</v>
      </c>
      <c r="B28" s="66">
        <v>33.610306748466257</v>
      </c>
      <c r="C28" s="66">
        <v>6.3881226993865026</v>
      </c>
      <c r="D28" s="63">
        <v>0</v>
      </c>
      <c r="E28" s="66">
        <v>18.72958986993865</v>
      </c>
    </row>
    <row r="29" spans="1:5" x14ac:dyDescent="0.15">
      <c r="A29" s="63">
        <v>1999</v>
      </c>
      <c r="B29" s="66">
        <v>33.403159663865544</v>
      </c>
      <c r="C29" s="66">
        <v>5.1997310924369753</v>
      </c>
      <c r="D29" s="66">
        <v>0.98307710924369762</v>
      </c>
      <c r="E29" s="66">
        <v>23.473966386554622</v>
      </c>
    </row>
    <row r="30" spans="1:5" x14ac:dyDescent="0.15">
      <c r="A30" s="63">
        <v>2000</v>
      </c>
      <c r="B30" s="66">
        <v>32.549853658536584</v>
      </c>
      <c r="C30" s="66">
        <v>5.26009756097561</v>
      </c>
      <c r="D30" s="66">
        <v>1.1445553170731708</v>
      </c>
      <c r="E30" s="66">
        <v>23.05095687804878</v>
      </c>
    </row>
    <row r="31" spans="1:5" s="67" customFormat="1" x14ac:dyDescent="0.15">
      <c r="A31" s="67">
        <v>2001</v>
      </c>
      <c r="B31" s="66">
        <v>33.060806324110672</v>
      </c>
      <c r="C31" s="66">
        <v>4.9324268774703564</v>
      </c>
      <c r="D31" s="66">
        <v>5.6858678893280636</v>
      </c>
      <c r="E31" s="66">
        <v>25.52981008695652</v>
      </c>
    </row>
    <row r="32" spans="1:5" s="67" customFormat="1" x14ac:dyDescent="0.15">
      <c r="A32" s="63">
        <v>2002</v>
      </c>
      <c r="B32" s="66">
        <v>37.806443579766537</v>
      </c>
      <c r="C32" s="66">
        <v>5.0002178988326849</v>
      </c>
      <c r="D32" s="66">
        <v>7.1896376031128399</v>
      </c>
      <c r="E32" s="66">
        <v>24.116101354085597</v>
      </c>
    </row>
    <row r="33" spans="1:5" s="67" customFormat="1" x14ac:dyDescent="0.15">
      <c r="A33" s="63">
        <v>2003</v>
      </c>
      <c r="B33" s="66">
        <v>37.265321739130435</v>
      </c>
      <c r="C33" s="66">
        <v>5.0893043478260873</v>
      </c>
      <c r="D33" s="66">
        <v>9.9843670956521748</v>
      </c>
      <c r="E33" s="66">
        <v>24.967749130434783</v>
      </c>
    </row>
    <row r="34" spans="1:5" x14ac:dyDescent="0.15">
      <c r="A34" s="63">
        <v>2004</v>
      </c>
      <c r="B34" s="66">
        <v>37.673266278454207</v>
      </c>
      <c r="C34" s="66">
        <v>5.0416008470089988</v>
      </c>
      <c r="D34" s="66">
        <v>15.421513130757015</v>
      </c>
      <c r="E34" s="66">
        <v>34.472057850714663</v>
      </c>
    </row>
    <row r="35" spans="1:5" x14ac:dyDescent="0.15">
      <c r="A35" s="63">
        <v>2005</v>
      </c>
      <c r="B35" s="66">
        <v>38.673548387096773</v>
      </c>
      <c r="C35" s="66">
        <v>5.1045161290322572</v>
      </c>
      <c r="D35" s="66">
        <v>15.995003870967739</v>
      </c>
      <c r="E35" s="66">
        <v>33.081414193548383</v>
      </c>
    </row>
    <row r="36" spans="1:5" x14ac:dyDescent="0.15">
      <c r="A36" s="63">
        <v>2006</v>
      </c>
      <c r="B36" s="66">
        <v>39.072222000000004</v>
      </c>
      <c r="C36" s="66">
        <v>5.315343999999997</v>
      </c>
      <c r="D36" s="66">
        <v>16.248888999999998</v>
      </c>
      <c r="E36" s="66">
        <v>31.741550999999998</v>
      </c>
    </row>
    <row r="38" spans="1:5" x14ac:dyDescent="0.15">
      <c r="A38" s="63" t="s">
        <v>116</v>
      </c>
    </row>
    <row r="39" spans="1:5" ht="15" customHeight="1" x14ac:dyDescent="0.15"/>
    <row r="40" spans="1:5" ht="15" customHeight="1" x14ac:dyDescent="0.15"/>
    <row r="41" spans="1:5" ht="11.25" customHeight="1" x14ac:dyDescent="0.15"/>
    <row r="42" spans="1:5" ht="11.25" customHeight="1" x14ac:dyDescent="0.15"/>
    <row r="43" spans="1:5" ht="11.25" customHeight="1" x14ac:dyDescent="0.15"/>
    <row r="44" spans="1:5" ht="11.25" customHeight="1" x14ac:dyDescent="0.15"/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44"/>
  <sheetViews>
    <sheetView topLeftCell="G1" zoomScale="156" zoomScaleNormal="156" zoomScalePageLayoutView="156" workbookViewId="0">
      <selection activeCell="O45" sqref="O45"/>
    </sheetView>
  </sheetViews>
  <sheetFormatPr baseColWidth="10" defaultColWidth="11.5" defaultRowHeight="13" x14ac:dyDescent="0.15"/>
  <cols>
    <col min="1" max="1" width="7.83203125" style="36" customWidth="1"/>
    <col min="2" max="2" width="10.6640625" style="36" customWidth="1"/>
    <col min="3" max="3" width="12" style="36" customWidth="1"/>
    <col min="4" max="6" width="10.6640625" style="36" customWidth="1"/>
    <col min="7" max="7" width="9.1640625" style="36" customWidth="1"/>
    <col min="8" max="16384" width="11.5" style="36"/>
  </cols>
  <sheetData>
    <row r="1" spans="1:7" x14ac:dyDescent="0.15">
      <c r="A1" s="191" t="s">
        <v>59</v>
      </c>
      <c r="B1" s="191"/>
      <c r="C1" s="191"/>
      <c r="D1" s="191"/>
      <c r="E1" s="191"/>
      <c r="F1" s="191"/>
      <c r="G1" s="191"/>
    </row>
    <row r="2" spans="1:7" x14ac:dyDescent="0.15">
      <c r="A2" s="191"/>
      <c r="B2" s="191"/>
      <c r="C2" s="191"/>
      <c r="D2" s="191"/>
      <c r="E2" s="191"/>
      <c r="F2" s="191"/>
      <c r="G2" s="191"/>
    </row>
    <row r="4" spans="1:7" x14ac:dyDescent="0.15">
      <c r="A4" s="36" t="s">
        <v>60</v>
      </c>
      <c r="D4" s="36" t="s">
        <v>61</v>
      </c>
    </row>
    <row r="6" spans="1:7" x14ac:dyDescent="0.15">
      <c r="A6" s="36" t="s">
        <v>62</v>
      </c>
    </row>
    <row r="8" spans="1:7" x14ac:dyDescent="0.15">
      <c r="A8" s="37"/>
      <c r="B8" s="37"/>
      <c r="C8" s="37"/>
      <c r="D8" s="37" t="s">
        <v>57</v>
      </c>
      <c r="E8" s="37" t="s">
        <v>63</v>
      </c>
      <c r="F8" s="37"/>
    </row>
    <row r="9" spans="1:7" x14ac:dyDescent="0.15">
      <c r="A9" s="37" t="s">
        <v>64</v>
      </c>
      <c r="B9" s="37" t="s">
        <v>65</v>
      </c>
      <c r="C9" s="37" t="s">
        <v>66</v>
      </c>
      <c r="D9" s="37" t="s">
        <v>67</v>
      </c>
      <c r="E9" s="37" t="s">
        <v>67</v>
      </c>
      <c r="F9" s="37"/>
    </row>
    <row r="10" spans="1:7" x14ac:dyDescent="0.15">
      <c r="A10" s="37" t="s">
        <v>68</v>
      </c>
      <c r="B10" s="37" t="s">
        <v>69</v>
      </c>
      <c r="C10" s="37" t="s">
        <v>70</v>
      </c>
      <c r="D10" s="37" t="s">
        <v>71</v>
      </c>
      <c r="E10" s="37" t="s">
        <v>71</v>
      </c>
      <c r="F10" s="37" t="s">
        <v>72</v>
      </c>
    </row>
    <row r="11" spans="1:7" x14ac:dyDescent="0.15">
      <c r="A11" s="37"/>
      <c r="B11" s="37" t="s">
        <v>73</v>
      </c>
      <c r="C11" s="37" t="s">
        <v>74</v>
      </c>
      <c r="D11" s="37" t="s">
        <v>75</v>
      </c>
      <c r="E11" s="37" t="s">
        <v>76</v>
      </c>
      <c r="F11" s="37" t="s">
        <v>72</v>
      </c>
      <c r="G11" s="37" t="s">
        <v>77</v>
      </c>
    </row>
    <row r="12" spans="1:7" x14ac:dyDescent="0.15">
      <c r="A12" s="37">
        <v>1962</v>
      </c>
      <c r="B12" s="38">
        <v>2.5</v>
      </c>
      <c r="C12" s="38">
        <v>0</v>
      </c>
      <c r="D12" s="38">
        <v>14.8</v>
      </c>
      <c r="E12" s="38">
        <v>17.399999999999999</v>
      </c>
      <c r="F12" s="38">
        <v>17.600000000000001</v>
      </c>
      <c r="G12" s="39" t="s">
        <v>78</v>
      </c>
    </row>
    <row r="13" spans="1:7" x14ac:dyDescent="0.15">
      <c r="A13" s="37">
        <v>1963</v>
      </c>
      <c r="B13" s="38">
        <v>2.6</v>
      </c>
      <c r="C13" s="38">
        <v>0</v>
      </c>
      <c r="D13" s="38">
        <v>14.7</v>
      </c>
      <c r="E13" s="38">
        <v>17.3</v>
      </c>
      <c r="F13" s="38">
        <v>17.7</v>
      </c>
      <c r="G13" s="40"/>
    </row>
    <row r="14" spans="1:7" x14ac:dyDescent="0.15">
      <c r="A14" s="37">
        <v>1964</v>
      </c>
      <c r="B14" s="38">
        <v>2.5</v>
      </c>
      <c r="C14" s="38">
        <v>0</v>
      </c>
      <c r="D14" s="38">
        <v>14</v>
      </c>
      <c r="E14" s="38">
        <v>16.600000000000001</v>
      </c>
      <c r="F14" s="38">
        <v>17.3</v>
      </c>
      <c r="G14" s="40"/>
    </row>
    <row r="15" spans="1:7" x14ac:dyDescent="0.15">
      <c r="A15" s="37">
        <v>1965</v>
      </c>
      <c r="B15" s="38">
        <v>2.6</v>
      </c>
      <c r="C15" s="38">
        <v>0.1</v>
      </c>
      <c r="D15" s="38">
        <v>13.7</v>
      </c>
      <c r="E15" s="38">
        <v>16.3</v>
      </c>
      <c r="F15" s="38">
        <v>17.2</v>
      </c>
      <c r="G15" s="41">
        <v>1965</v>
      </c>
    </row>
    <row r="16" spans="1:7" x14ac:dyDescent="0.15">
      <c r="A16" s="37">
        <v>1966</v>
      </c>
      <c r="B16" s="38">
        <v>2.6</v>
      </c>
      <c r="C16" s="38">
        <v>0.3</v>
      </c>
      <c r="D16" s="38">
        <v>14.4</v>
      </c>
      <c r="E16" s="38">
        <v>17.2</v>
      </c>
      <c r="F16" s="38">
        <v>17.8</v>
      </c>
      <c r="G16" s="40"/>
    </row>
    <row r="17" spans="1:15" x14ac:dyDescent="0.15">
      <c r="A17" s="37">
        <v>1967</v>
      </c>
      <c r="B17" s="38">
        <v>2.6</v>
      </c>
      <c r="C17" s="38">
        <v>0.6</v>
      </c>
      <c r="D17" s="38">
        <v>15.6</v>
      </c>
      <c r="E17" s="38">
        <v>18.8</v>
      </c>
      <c r="F17" s="38">
        <v>18.100000000000001</v>
      </c>
      <c r="G17" s="40"/>
    </row>
    <row r="18" spans="1:15" x14ac:dyDescent="0.15">
      <c r="A18" s="37">
        <v>1968</v>
      </c>
      <c r="B18" s="38">
        <v>2.8</v>
      </c>
      <c r="C18" s="38">
        <v>0.8</v>
      </c>
      <c r="D18" s="38">
        <v>15.1</v>
      </c>
      <c r="E18" s="38">
        <v>18.600000000000001</v>
      </c>
      <c r="F18" s="38">
        <v>18.7</v>
      </c>
      <c r="G18" s="40"/>
    </row>
    <row r="19" spans="1:15" x14ac:dyDescent="0.15">
      <c r="A19" s="37">
        <v>1969</v>
      </c>
      <c r="B19" s="38">
        <v>2.8</v>
      </c>
      <c r="C19" s="38">
        <v>0.8</v>
      </c>
      <c r="D19" s="38">
        <v>14.2</v>
      </c>
      <c r="E19" s="38">
        <v>17.8</v>
      </c>
      <c r="F19" s="38">
        <v>19.3</v>
      </c>
      <c r="G19" s="40"/>
    </row>
    <row r="20" spans="1:15" x14ac:dyDescent="0.15">
      <c r="A20" s="37">
        <v>1970</v>
      </c>
      <c r="B20" s="38">
        <v>3.1</v>
      </c>
      <c r="C20" s="38">
        <v>0.9</v>
      </c>
      <c r="D20" s="38">
        <v>14.1</v>
      </c>
      <c r="E20" s="38">
        <v>18.100000000000001</v>
      </c>
      <c r="F20" s="38">
        <v>18.3</v>
      </c>
      <c r="G20" s="41">
        <v>1970</v>
      </c>
    </row>
    <row r="21" spans="1:15" x14ac:dyDescent="0.15">
      <c r="A21" s="37">
        <v>1971</v>
      </c>
      <c r="B21" s="38">
        <v>3.4</v>
      </c>
      <c r="C21" s="38">
        <v>0.9</v>
      </c>
      <c r="D21" s="38">
        <v>14</v>
      </c>
      <c r="E21" s="38">
        <v>18.3</v>
      </c>
      <c r="F21" s="38">
        <v>17.5</v>
      </c>
      <c r="G21" s="40"/>
    </row>
    <row r="22" spans="1:15" x14ac:dyDescent="0.15">
      <c r="A22" s="37">
        <v>1972</v>
      </c>
      <c r="B22" s="38">
        <v>3.4</v>
      </c>
      <c r="C22" s="38">
        <v>1</v>
      </c>
      <c r="D22" s="38">
        <v>13.4</v>
      </c>
      <c r="E22" s="38">
        <v>17.8</v>
      </c>
      <c r="F22" s="38">
        <v>17.7</v>
      </c>
      <c r="G22" s="40"/>
    </row>
    <row r="23" spans="1:15" x14ac:dyDescent="0.15">
      <c r="A23" s="37">
        <v>1973</v>
      </c>
      <c r="B23" s="38">
        <v>3.8</v>
      </c>
      <c r="C23" s="38">
        <v>1</v>
      </c>
      <c r="D23" s="38">
        <v>12.5</v>
      </c>
      <c r="E23" s="38">
        <v>17.3</v>
      </c>
      <c r="F23" s="38">
        <v>17.899999999999999</v>
      </c>
      <c r="G23" s="40"/>
    </row>
    <row r="24" spans="1:15" x14ac:dyDescent="0.15">
      <c r="A24" s="37">
        <v>1974</v>
      </c>
      <c r="B24" s="38">
        <v>4</v>
      </c>
      <c r="C24" s="38">
        <v>1.1000000000000001</v>
      </c>
      <c r="D24" s="38">
        <v>13.5</v>
      </c>
      <c r="E24" s="38">
        <v>18.600000000000001</v>
      </c>
      <c r="F24" s="38">
        <v>18.100000000000001</v>
      </c>
      <c r="G24" s="40"/>
    </row>
    <row r="25" spans="1:15" x14ac:dyDescent="0.15">
      <c r="A25" s="37">
        <v>1975</v>
      </c>
      <c r="B25" s="38">
        <v>4.2</v>
      </c>
      <c r="C25" s="38">
        <v>1.3</v>
      </c>
      <c r="D25" s="38">
        <v>14.5</v>
      </c>
      <c r="E25" s="38">
        <v>20</v>
      </c>
      <c r="F25" s="38">
        <v>17.600000000000001</v>
      </c>
      <c r="G25" s="41">
        <v>1975</v>
      </c>
    </row>
    <row r="26" spans="1:15" x14ac:dyDescent="0.15">
      <c r="A26" s="37">
        <v>1976</v>
      </c>
      <c r="B26" s="38">
        <v>4.2</v>
      </c>
      <c r="C26" s="38">
        <v>1.4</v>
      </c>
      <c r="D26" s="38">
        <v>14.1</v>
      </c>
      <c r="E26" s="38">
        <v>19.8</v>
      </c>
      <c r="F26" s="38">
        <v>17.899999999999999</v>
      </c>
      <c r="G26" s="40"/>
    </row>
    <row r="27" spans="1:15" x14ac:dyDescent="0.15">
      <c r="A27" s="37">
        <v>1977</v>
      </c>
      <c r="B27" s="38">
        <v>4.2</v>
      </c>
      <c r="C27" s="38">
        <v>1.5</v>
      </c>
      <c r="D27" s="38">
        <v>13.5</v>
      </c>
      <c r="E27" s="38">
        <v>19.2</v>
      </c>
      <c r="F27" s="38">
        <v>18.100000000000001</v>
      </c>
      <c r="G27" s="40"/>
    </row>
    <row r="28" spans="1:15" x14ac:dyDescent="0.15">
      <c r="A28" s="37">
        <v>1978</v>
      </c>
      <c r="B28" s="38">
        <v>4.0999999999999996</v>
      </c>
      <c r="C28" s="38">
        <v>1.5</v>
      </c>
      <c r="D28" s="38">
        <v>13.2</v>
      </c>
      <c r="E28" s="38">
        <v>18.8</v>
      </c>
      <c r="F28" s="38">
        <v>18.100000000000001</v>
      </c>
      <c r="G28" s="40"/>
    </row>
    <row r="29" spans="1:15" x14ac:dyDescent="0.15">
      <c r="A29" s="37">
        <v>1979</v>
      </c>
      <c r="B29" s="38">
        <v>4.0999999999999996</v>
      </c>
      <c r="C29" s="38">
        <v>1.6</v>
      </c>
      <c r="D29" s="38">
        <v>13.1</v>
      </c>
      <c r="E29" s="38">
        <v>18.7</v>
      </c>
      <c r="F29" s="38">
        <v>18.600000000000001</v>
      </c>
      <c r="G29" s="40"/>
      <c r="I29" s="192" t="s">
        <v>79</v>
      </c>
      <c r="J29" s="193"/>
      <c r="K29" s="193"/>
      <c r="L29" s="193"/>
      <c r="M29" s="193"/>
      <c r="N29" s="193"/>
      <c r="O29" s="193"/>
    </row>
    <row r="30" spans="1:15" x14ac:dyDescent="0.15">
      <c r="A30" s="37">
        <v>1980</v>
      </c>
      <c r="B30" s="38">
        <v>4.4000000000000004</v>
      </c>
      <c r="C30" s="38">
        <v>1.7</v>
      </c>
      <c r="D30" s="38">
        <v>13.9</v>
      </c>
      <c r="E30" s="38">
        <v>19.899999999999999</v>
      </c>
      <c r="F30" s="38">
        <v>19.3</v>
      </c>
      <c r="G30" s="41">
        <v>1980</v>
      </c>
      <c r="I30" s="193"/>
      <c r="J30" s="193"/>
      <c r="K30" s="193"/>
      <c r="L30" s="193"/>
      <c r="M30" s="193"/>
      <c r="N30" s="193"/>
      <c r="O30" s="193"/>
    </row>
    <row r="31" spans="1:15" x14ac:dyDescent="0.15">
      <c r="A31" s="37">
        <v>1981</v>
      </c>
      <c r="B31" s="38">
        <v>4.5999999999999996</v>
      </c>
      <c r="C31" s="38">
        <v>1.8</v>
      </c>
      <c r="D31" s="38">
        <v>13.5</v>
      </c>
      <c r="E31" s="38">
        <v>19.899999999999999</v>
      </c>
      <c r="F31" s="38">
        <v>19.3</v>
      </c>
      <c r="G31" s="40"/>
      <c r="I31" s="193"/>
      <c r="J31" s="193"/>
      <c r="K31" s="193"/>
      <c r="L31" s="193"/>
      <c r="M31" s="193"/>
      <c r="N31" s="193"/>
      <c r="O31" s="193"/>
    </row>
    <row r="32" spans="1:15" x14ac:dyDescent="0.15">
      <c r="A32" s="37">
        <v>1982</v>
      </c>
      <c r="B32" s="38">
        <v>4.9000000000000004</v>
      </c>
      <c r="C32" s="38">
        <v>2</v>
      </c>
      <c r="D32" s="38">
        <v>13.9</v>
      </c>
      <c r="E32" s="38">
        <v>20.8</v>
      </c>
      <c r="F32" s="38">
        <v>18.899999999999999</v>
      </c>
      <c r="G32" s="40"/>
    </row>
    <row r="33" spans="1:7" x14ac:dyDescent="0.15">
      <c r="A33" s="37">
        <v>1983</v>
      </c>
      <c r="B33" s="38">
        <v>4.8</v>
      </c>
      <c r="C33" s="38">
        <v>2</v>
      </c>
      <c r="D33" s="38">
        <v>13.6</v>
      </c>
      <c r="E33" s="38">
        <v>20.399999999999999</v>
      </c>
      <c r="F33" s="38">
        <v>17.5</v>
      </c>
      <c r="G33" s="40"/>
    </row>
    <row r="34" spans="1:7" x14ac:dyDescent="0.15">
      <c r="A34" s="37">
        <v>1984</v>
      </c>
      <c r="B34" s="38">
        <v>4.5</v>
      </c>
      <c r="C34" s="38">
        <v>2</v>
      </c>
      <c r="D34" s="38">
        <v>12.8</v>
      </c>
      <c r="E34" s="38">
        <v>19.3</v>
      </c>
      <c r="F34" s="38">
        <v>17.399999999999999</v>
      </c>
      <c r="G34" s="40"/>
    </row>
    <row r="35" spans="1:7" x14ac:dyDescent="0.15">
      <c r="A35" s="37">
        <v>1985</v>
      </c>
      <c r="B35" s="38">
        <v>4.5</v>
      </c>
      <c r="C35" s="38">
        <v>2.1</v>
      </c>
      <c r="D35" s="38">
        <v>13</v>
      </c>
      <c r="E35" s="38">
        <v>19.600000000000001</v>
      </c>
      <c r="F35" s="38">
        <v>17.600000000000001</v>
      </c>
      <c r="G35" s="41">
        <v>1985</v>
      </c>
    </row>
    <row r="36" spans="1:7" x14ac:dyDescent="0.15">
      <c r="A36" s="37">
        <v>1986</v>
      </c>
      <c r="B36" s="38">
        <v>4.5</v>
      </c>
      <c r="C36" s="38">
        <v>2.1</v>
      </c>
      <c r="D36" s="38">
        <v>12.6</v>
      </c>
      <c r="E36" s="38">
        <v>19.2</v>
      </c>
      <c r="F36" s="38">
        <v>17.7</v>
      </c>
      <c r="G36" s="40"/>
    </row>
    <row r="37" spans="1:7" x14ac:dyDescent="0.15">
      <c r="A37" s="37">
        <v>1987</v>
      </c>
      <c r="B37" s="38">
        <v>4.4000000000000004</v>
      </c>
      <c r="C37" s="38">
        <v>2.2000000000000002</v>
      </c>
      <c r="D37" s="38">
        <v>12</v>
      </c>
      <c r="E37" s="38">
        <v>18.5</v>
      </c>
      <c r="F37" s="38">
        <v>18.3</v>
      </c>
      <c r="G37" s="40"/>
    </row>
    <row r="38" spans="1:7" x14ac:dyDescent="0.15">
      <c r="A38" s="37">
        <v>1988</v>
      </c>
      <c r="B38" s="38">
        <v>4.3</v>
      </c>
      <c r="C38" s="38">
        <v>2.2000000000000002</v>
      </c>
      <c r="D38" s="38">
        <v>11.7</v>
      </c>
      <c r="E38" s="38">
        <v>18.2</v>
      </c>
      <c r="F38" s="38">
        <v>18.2</v>
      </c>
      <c r="G38" s="40"/>
    </row>
    <row r="39" spans="1:7" x14ac:dyDescent="0.15">
      <c r="A39" s="37">
        <v>1989</v>
      </c>
      <c r="B39" s="38">
        <v>4.3</v>
      </c>
      <c r="C39" s="38">
        <v>2.2000000000000002</v>
      </c>
      <c r="D39" s="38">
        <v>11.7</v>
      </c>
      <c r="E39" s="38">
        <v>18.2</v>
      </c>
      <c r="F39" s="38">
        <v>18.3</v>
      </c>
      <c r="G39" s="40"/>
    </row>
    <row r="40" spans="1:7" x14ac:dyDescent="0.15">
      <c r="A40" s="37">
        <v>1990</v>
      </c>
      <c r="B40" s="38">
        <v>4.3</v>
      </c>
      <c r="C40" s="38">
        <v>2.4</v>
      </c>
      <c r="D40" s="38">
        <v>11.9</v>
      </c>
      <c r="E40" s="38">
        <v>18.7</v>
      </c>
      <c r="F40" s="38">
        <v>17.899999999999999</v>
      </c>
      <c r="G40" s="41">
        <v>1990</v>
      </c>
    </row>
    <row r="41" spans="1:7" x14ac:dyDescent="0.15">
      <c r="A41" s="37">
        <v>1991</v>
      </c>
      <c r="B41" s="38">
        <v>4.5</v>
      </c>
      <c r="C41" s="38">
        <v>2.7</v>
      </c>
      <c r="D41" s="38">
        <v>11.8</v>
      </c>
      <c r="E41" s="38">
        <v>19.100000000000001</v>
      </c>
      <c r="F41" s="38">
        <v>17.8</v>
      </c>
      <c r="G41" s="40"/>
    </row>
    <row r="42" spans="1:7" x14ac:dyDescent="0.15">
      <c r="A42" s="37">
        <v>1992</v>
      </c>
      <c r="B42" s="38">
        <v>4.5999999999999996</v>
      </c>
      <c r="C42" s="38">
        <v>3</v>
      </c>
      <c r="D42" s="38">
        <v>11.2</v>
      </c>
      <c r="E42" s="38">
        <v>18.8</v>
      </c>
      <c r="F42" s="38">
        <v>17.5</v>
      </c>
      <c r="G42" s="40"/>
    </row>
    <row r="43" spans="1:7" x14ac:dyDescent="0.15">
      <c r="A43" s="37">
        <v>1993</v>
      </c>
      <c r="B43" s="38">
        <v>4.5999999999999996</v>
      </c>
      <c r="C43" s="38">
        <v>3.1</v>
      </c>
      <c r="D43" s="38">
        <v>10.6</v>
      </c>
      <c r="E43" s="38">
        <v>18.399999999999999</v>
      </c>
      <c r="F43" s="38">
        <v>17.7</v>
      </c>
      <c r="G43" s="40"/>
    </row>
    <row r="44" spans="1:7" x14ac:dyDescent="0.15">
      <c r="A44" s="37">
        <v>1994</v>
      </c>
      <c r="B44" s="38">
        <v>4.5</v>
      </c>
      <c r="C44" s="38">
        <v>3.3</v>
      </c>
      <c r="D44" s="38">
        <v>10.1</v>
      </c>
      <c r="E44" s="38">
        <v>17.899999999999999</v>
      </c>
      <c r="F44" s="38">
        <v>18.100000000000001</v>
      </c>
      <c r="G44" s="40"/>
    </row>
    <row r="45" spans="1:7" x14ac:dyDescent="0.15">
      <c r="A45" s="37">
        <v>1995</v>
      </c>
      <c r="B45" s="38">
        <v>4.5999999999999996</v>
      </c>
      <c r="C45" s="38">
        <v>3.4</v>
      </c>
      <c r="D45" s="38">
        <v>9.5</v>
      </c>
      <c r="E45" s="38">
        <v>17.5</v>
      </c>
      <c r="F45" s="38">
        <v>18.600000000000001</v>
      </c>
      <c r="G45" s="41">
        <v>1995</v>
      </c>
    </row>
    <row r="46" spans="1:7" x14ac:dyDescent="0.15">
      <c r="A46" s="37">
        <v>1996</v>
      </c>
      <c r="B46" s="38">
        <v>4.5</v>
      </c>
      <c r="C46" s="38">
        <v>3.5</v>
      </c>
      <c r="D46" s="38">
        <v>9.1</v>
      </c>
      <c r="E46" s="38">
        <v>17</v>
      </c>
      <c r="F46" s="38">
        <v>19</v>
      </c>
      <c r="G46" s="40"/>
    </row>
    <row r="47" spans="1:7" x14ac:dyDescent="0.15">
      <c r="A47" s="37">
        <v>1997</v>
      </c>
      <c r="B47" s="38">
        <v>4.4000000000000004</v>
      </c>
      <c r="C47" s="38">
        <v>3.5</v>
      </c>
      <c r="D47" s="38">
        <v>8.6999999999999993</v>
      </c>
      <c r="E47" s="38">
        <v>16.5</v>
      </c>
      <c r="F47" s="38">
        <v>19.5</v>
      </c>
      <c r="G47" s="40"/>
    </row>
    <row r="48" spans="1:7" x14ac:dyDescent="0.15">
      <c r="A48" s="37">
        <v>1998</v>
      </c>
      <c r="B48" s="38">
        <v>4.3</v>
      </c>
      <c r="C48" s="38">
        <v>3.4</v>
      </c>
      <c r="D48" s="38">
        <v>8.6</v>
      </c>
      <c r="E48" s="38">
        <v>16.3</v>
      </c>
      <c r="F48" s="38">
        <v>20</v>
      </c>
      <c r="G48" s="40"/>
    </row>
    <row r="49" spans="1:7" x14ac:dyDescent="0.15">
      <c r="A49" s="37">
        <v>1999</v>
      </c>
      <c r="B49" s="38">
        <v>4.2</v>
      </c>
      <c r="C49" s="38">
        <v>3.3</v>
      </c>
      <c r="D49" s="38">
        <v>8.6999999999999993</v>
      </c>
      <c r="E49" s="38">
        <v>16.100000000000001</v>
      </c>
      <c r="F49" s="38">
        <v>20.3</v>
      </c>
      <c r="G49" s="40"/>
    </row>
    <row r="50" spans="1:7" x14ac:dyDescent="0.15">
      <c r="A50" s="37">
        <v>2000</v>
      </c>
      <c r="B50" s="38">
        <v>4.2</v>
      </c>
      <c r="C50" s="38">
        <v>3.3</v>
      </c>
      <c r="D50" s="38">
        <v>8.6999999999999993</v>
      </c>
      <c r="E50" s="38">
        <v>16.2</v>
      </c>
      <c r="F50" s="38">
        <v>20.6</v>
      </c>
      <c r="G50" s="41">
        <v>2000</v>
      </c>
    </row>
    <row r="51" spans="1:7" x14ac:dyDescent="0.15">
      <c r="A51" s="37">
        <v>2001</v>
      </c>
      <c r="B51" s="38">
        <v>4.3</v>
      </c>
      <c r="C51" s="38">
        <v>3.4</v>
      </c>
      <c r="D51" s="38">
        <v>9.1</v>
      </c>
      <c r="E51" s="38">
        <v>16.8</v>
      </c>
      <c r="F51" s="38">
        <v>19.3</v>
      </c>
      <c r="G51" s="40"/>
    </row>
    <row r="52" spans="1:7" x14ac:dyDescent="0.15">
      <c r="A52" s="37">
        <v>2002</v>
      </c>
      <c r="B52" s="38">
        <v>4.4000000000000004</v>
      </c>
      <c r="C52" s="38">
        <v>3.6</v>
      </c>
      <c r="D52" s="38">
        <v>10</v>
      </c>
      <c r="E52" s="38">
        <v>18</v>
      </c>
      <c r="F52" s="38">
        <v>17.5</v>
      </c>
      <c r="G52" s="40"/>
    </row>
    <row r="53" spans="1:7" x14ac:dyDescent="0.15">
      <c r="A53" s="37">
        <v>2003</v>
      </c>
      <c r="B53" s="38">
        <v>4.3</v>
      </c>
      <c r="C53" s="38">
        <v>3.7</v>
      </c>
      <c r="D53" s="38">
        <v>10.5</v>
      </c>
      <c r="E53" s="38">
        <v>18.600000000000001</v>
      </c>
      <c r="F53" s="38">
        <v>16.5</v>
      </c>
      <c r="G53" s="40"/>
    </row>
    <row r="54" spans="1:7" x14ac:dyDescent="0.15">
      <c r="A54" s="37">
        <v>2004</v>
      </c>
      <c r="B54" s="38">
        <v>4.2</v>
      </c>
      <c r="C54" s="38">
        <v>3.8</v>
      </c>
      <c r="D54" s="38">
        <v>10.5</v>
      </c>
      <c r="E54" s="38">
        <v>18.5</v>
      </c>
      <c r="F54" s="38">
        <v>16.600000000000001</v>
      </c>
      <c r="G54" s="40"/>
    </row>
    <row r="55" spans="1:7" x14ac:dyDescent="0.15">
      <c r="A55" s="37">
        <v>2005</v>
      </c>
      <c r="B55" s="38">
        <v>4.2</v>
      </c>
      <c r="C55" s="38">
        <v>3.8</v>
      </c>
      <c r="D55" s="38">
        <v>10.6</v>
      </c>
      <c r="E55" s="38">
        <v>18.7</v>
      </c>
      <c r="F55" s="38">
        <v>17.8</v>
      </c>
      <c r="G55" s="41">
        <v>2005</v>
      </c>
    </row>
    <row r="56" spans="1:7" x14ac:dyDescent="0.15">
      <c r="A56" s="37">
        <v>2006</v>
      </c>
      <c r="B56" s="38">
        <v>4.2</v>
      </c>
      <c r="C56" s="38">
        <v>4</v>
      </c>
      <c r="D56" s="38">
        <v>10.3</v>
      </c>
      <c r="E56" s="38">
        <v>18.399999999999999</v>
      </c>
      <c r="F56" s="38">
        <v>18.399999999999999</v>
      </c>
      <c r="G56" s="40"/>
    </row>
    <row r="57" spans="1:7" x14ac:dyDescent="0.15">
      <c r="A57" s="37">
        <v>2007</v>
      </c>
      <c r="B57" s="38">
        <v>4.3</v>
      </c>
      <c r="C57" s="38">
        <v>4.0999999999999996</v>
      </c>
      <c r="D57" s="38">
        <v>9.8000000000000007</v>
      </c>
      <c r="E57" s="38">
        <v>18.100000000000001</v>
      </c>
      <c r="F57" s="38">
        <v>18.899999999999999</v>
      </c>
      <c r="G57" s="40"/>
    </row>
    <row r="58" spans="1:7" x14ac:dyDescent="0.15">
      <c r="A58" s="37">
        <v>2008</v>
      </c>
      <c r="B58" s="38">
        <v>4.3</v>
      </c>
      <c r="C58" s="38">
        <v>4.2</v>
      </c>
      <c r="D58" s="38">
        <v>9.8000000000000007</v>
      </c>
      <c r="E58" s="38">
        <v>18.3</v>
      </c>
      <c r="F58" s="38">
        <v>18.899999999999999</v>
      </c>
      <c r="G58" s="40"/>
    </row>
    <row r="59" spans="1:7" x14ac:dyDescent="0.15">
      <c r="A59" s="37">
        <v>2009</v>
      </c>
      <c r="B59" s="38">
        <v>4.2</v>
      </c>
      <c r="C59" s="38">
        <v>4.3</v>
      </c>
      <c r="D59" s="38">
        <v>9.8000000000000007</v>
      </c>
      <c r="E59" s="38">
        <v>18.399999999999999</v>
      </c>
      <c r="F59" s="38">
        <v>18.600000000000001</v>
      </c>
      <c r="G59" s="40"/>
    </row>
    <row r="60" spans="1:7" x14ac:dyDescent="0.15">
      <c r="A60" s="37">
        <v>2010</v>
      </c>
      <c r="B60" s="38">
        <v>4.3</v>
      </c>
      <c r="C60" s="38">
        <v>4.5</v>
      </c>
      <c r="D60" s="38">
        <v>9.8000000000000007</v>
      </c>
      <c r="E60" s="38">
        <v>18.5</v>
      </c>
      <c r="F60" s="38">
        <v>18.399999999999999</v>
      </c>
      <c r="G60" s="41">
        <v>2010</v>
      </c>
    </row>
    <row r="61" spans="1:7" x14ac:dyDescent="0.15">
      <c r="A61" s="37">
        <v>2011</v>
      </c>
      <c r="B61" s="38">
        <v>4.3</v>
      </c>
      <c r="C61" s="38">
        <v>4.5999999999999996</v>
      </c>
      <c r="D61" s="38">
        <v>9.8000000000000007</v>
      </c>
      <c r="E61" s="38">
        <v>18.7</v>
      </c>
      <c r="F61" s="38">
        <v>18.5</v>
      </c>
      <c r="G61" s="40"/>
    </row>
    <row r="62" spans="1:7" x14ac:dyDescent="0.15">
      <c r="A62" s="37">
        <v>2012</v>
      </c>
      <c r="B62" s="38">
        <v>4.4000000000000004</v>
      </c>
      <c r="C62" s="38">
        <v>4.7</v>
      </c>
      <c r="D62" s="38">
        <v>9.9</v>
      </c>
      <c r="E62" s="38">
        <v>19</v>
      </c>
      <c r="F62" s="38">
        <v>18.399999999999999</v>
      </c>
      <c r="G62" s="40"/>
    </row>
    <row r="63" spans="1:7" x14ac:dyDescent="0.15">
      <c r="A63" s="37">
        <v>2013</v>
      </c>
      <c r="B63" s="38">
        <v>4.5</v>
      </c>
      <c r="C63" s="38">
        <v>4.9000000000000004</v>
      </c>
      <c r="D63" s="38">
        <v>9.9</v>
      </c>
      <c r="E63" s="38">
        <v>19.2</v>
      </c>
      <c r="F63" s="38">
        <v>18.3</v>
      </c>
      <c r="G63" s="40"/>
    </row>
    <row r="64" spans="1:7" x14ac:dyDescent="0.15">
      <c r="A64" s="37">
        <v>2014</v>
      </c>
      <c r="B64" s="38">
        <v>4.5</v>
      </c>
      <c r="C64" s="38">
        <v>5</v>
      </c>
      <c r="D64" s="38">
        <v>9.9</v>
      </c>
      <c r="E64" s="38">
        <v>19.399999999999999</v>
      </c>
      <c r="F64" s="38">
        <v>18.3</v>
      </c>
      <c r="G64" s="40"/>
    </row>
    <row r="65" spans="1:7" x14ac:dyDescent="0.15">
      <c r="A65" s="37">
        <v>2015</v>
      </c>
      <c r="B65" s="38">
        <v>4.5999999999999996</v>
      </c>
      <c r="C65" s="38">
        <v>5.2</v>
      </c>
      <c r="D65" s="38">
        <v>9.9</v>
      </c>
      <c r="E65" s="38">
        <v>19.7</v>
      </c>
      <c r="F65" s="38">
        <v>18.399999999999999</v>
      </c>
      <c r="G65" s="41">
        <v>2015</v>
      </c>
    </row>
    <row r="66" spans="1:7" x14ac:dyDescent="0.15">
      <c r="A66" s="37">
        <v>2016</v>
      </c>
      <c r="B66" s="38">
        <v>4.7</v>
      </c>
      <c r="C66" s="38">
        <v>5.4</v>
      </c>
      <c r="D66" s="38">
        <v>9.9</v>
      </c>
      <c r="E66" s="38">
        <v>20</v>
      </c>
      <c r="F66" s="38">
        <v>18.5</v>
      </c>
      <c r="G66" s="40"/>
    </row>
    <row r="67" spans="1:7" x14ac:dyDescent="0.15">
      <c r="A67" s="37">
        <v>2017</v>
      </c>
      <c r="B67" s="38">
        <v>4.8</v>
      </c>
      <c r="C67" s="38">
        <v>5.6</v>
      </c>
      <c r="D67" s="38">
        <v>9.9</v>
      </c>
      <c r="E67" s="38">
        <v>20.3</v>
      </c>
      <c r="F67" s="38">
        <v>18.5</v>
      </c>
      <c r="G67" s="40"/>
    </row>
    <row r="68" spans="1:7" x14ac:dyDescent="0.15">
      <c r="A68" s="37">
        <v>2018</v>
      </c>
      <c r="B68" s="38">
        <v>4.9000000000000004</v>
      </c>
      <c r="C68" s="38">
        <v>5.7</v>
      </c>
      <c r="D68" s="38">
        <v>9.9</v>
      </c>
      <c r="E68" s="38">
        <v>20.5</v>
      </c>
      <c r="F68" s="38">
        <v>18.5</v>
      </c>
      <c r="G68" s="40"/>
    </row>
    <row r="69" spans="1:7" x14ac:dyDescent="0.15">
      <c r="A69" s="37">
        <v>2019</v>
      </c>
      <c r="B69" s="38">
        <v>5</v>
      </c>
      <c r="C69" s="38">
        <v>5.9</v>
      </c>
      <c r="D69" s="38">
        <v>9.8000000000000007</v>
      </c>
      <c r="E69" s="38">
        <v>20.8</v>
      </c>
      <c r="F69" s="38">
        <v>18.600000000000001</v>
      </c>
      <c r="G69" s="40"/>
    </row>
    <row r="70" spans="1:7" x14ac:dyDescent="0.15">
      <c r="A70" s="37">
        <v>2020</v>
      </c>
      <c r="B70" s="38">
        <v>5.0999999999999996</v>
      </c>
      <c r="C70" s="38">
        <v>6.1</v>
      </c>
      <c r="D70" s="38">
        <v>9.8000000000000007</v>
      </c>
      <c r="E70" s="38">
        <v>21.1</v>
      </c>
      <c r="F70" s="38">
        <v>18.600000000000001</v>
      </c>
      <c r="G70" s="41">
        <v>2020</v>
      </c>
    </row>
    <row r="71" spans="1:7" x14ac:dyDescent="0.15">
      <c r="A71" s="37">
        <v>2021</v>
      </c>
      <c r="B71" s="38">
        <v>5.2</v>
      </c>
      <c r="C71" s="38">
        <v>6.3</v>
      </c>
      <c r="D71" s="38">
        <v>9.8000000000000007</v>
      </c>
      <c r="E71" s="38">
        <v>21.3</v>
      </c>
      <c r="F71" s="38">
        <v>18.600000000000001</v>
      </c>
      <c r="G71" s="40"/>
    </row>
    <row r="72" spans="1:7" x14ac:dyDescent="0.15">
      <c r="A72" s="37">
        <v>2022</v>
      </c>
      <c r="B72" s="38">
        <v>5.4</v>
      </c>
      <c r="C72" s="38">
        <v>6.5</v>
      </c>
      <c r="D72" s="38">
        <v>9.8000000000000007</v>
      </c>
      <c r="E72" s="38">
        <v>21.7</v>
      </c>
      <c r="F72" s="38">
        <v>18.600000000000001</v>
      </c>
      <c r="G72" s="40"/>
    </row>
    <row r="73" spans="1:7" x14ac:dyDescent="0.15">
      <c r="A73" s="37">
        <v>2023</v>
      </c>
      <c r="B73" s="38">
        <v>5.5</v>
      </c>
      <c r="C73" s="38">
        <v>6.7</v>
      </c>
      <c r="D73" s="38">
        <v>9.8000000000000007</v>
      </c>
      <c r="E73" s="38">
        <v>22</v>
      </c>
      <c r="F73" s="38">
        <v>18.7</v>
      </c>
      <c r="G73" s="40"/>
    </row>
    <row r="74" spans="1:7" x14ac:dyDescent="0.15">
      <c r="A74" s="37">
        <v>2024</v>
      </c>
      <c r="B74" s="38">
        <v>5.6</v>
      </c>
      <c r="C74" s="38">
        <v>6.9</v>
      </c>
      <c r="D74" s="38">
        <v>9.8000000000000007</v>
      </c>
      <c r="E74" s="38">
        <v>22.3</v>
      </c>
      <c r="F74" s="38">
        <v>18.600000000000001</v>
      </c>
      <c r="G74" s="40"/>
    </row>
    <row r="75" spans="1:7" x14ac:dyDescent="0.15">
      <c r="A75" s="37">
        <v>2025</v>
      </c>
      <c r="B75" s="38">
        <v>5.7</v>
      </c>
      <c r="C75" s="38">
        <v>7.2</v>
      </c>
      <c r="D75" s="38">
        <v>9.8000000000000007</v>
      </c>
      <c r="E75" s="38">
        <v>22.7</v>
      </c>
      <c r="F75" s="38">
        <v>18.7</v>
      </c>
      <c r="G75" s="41">
        <v>2025</v>
      </c>
    </row>
    <row r="76" spans="1:7" x14ac:dyDescent="0.15">
      <c r="A76" s="37">
        <v>2026</v>
      </c>
      <c r="B76" s="38">
        <v>5.8</v>
      </c>
      <c r="C76" s="38">
        <v>7.4</v>
      </c>
      <c r="D76" s="38">
        <v>9.8000000000000007</v>
      </c>
      <c r="E76" s="38">
        <v>23</v>
      </c>
      <c r="F76" s="38">
        <v>18.7</v>
      </c>
      <c r="G76" s="40"/>
    </row>
    <row r="77" spans="1:7" x14ac:dyDescent="0.15">
      <c r="A77" s="37">
        <v>2027</v>
      </c>
      <c r="B77" s="38">
        <v>5.9</v>
      </c>
      <c r="C77" s="38">
        <v>7.6</v>
      </c>
      <c r="D77" s="38">
        <v>9.8000000000000007</v>
      </c>
      <c r="E77" s="38">
        <v>23.3</v>
      </c>
      <c r="F77" s="38">
        <v>18.7</v>
      </c>
      <c r="G77" s="40"/>
    </row>
    <row r="78" spans="1:7" x14ac:dyDescent="0.15">
      <c r="A78" s="37">
        <v>2028</v>
      </c>
      <c r="B78" s="38">
        <v>6</v>
      </c>
      <c r="C78" s="38">
        <v>7.9</v>
      </c>
      <c r="D78" s="38">
        <v>9.6999999999999993</v>
      </c>
      <c r="E78" s="38">
        <v>23.6</v>
      </c>
      <c r="F78" s="38">
        <v>18.8</v>
      </c>
      <c r="G78" s="40"/>
    </row>
    <row r="79" spans="1:7" x14ac:dyDescent="0.15">
      <c r="A79" s="37">
        <v>2029</v>
      </c>
      <c r="B79" s="38">
        <v>6</v>
      </c>
      <c r="C79" s="38">
        <v>8.1</v>
      </c>
      <c r="D79" s="38">
        <v>9.6999999999999993</v>
      </c>
      <c r="E79" s="38">
        <v>23.9</v>
      </c>
      <c r="F79" s="38">
        <v>18.899999999999999</v>
      </c>
      <c r="G79" s="40"/>
    </row>
    <row r="80" spans="1:7" x14ac:dyDescent="0.15">
      <c r="A80" s="37">
        <v>2030</v>
      </c>
      <c r="B80" s="38">
        <v>6.1</v>
      </c>
      <c r="C80" s="38">
        <v>8.3000000000000007</v>
      </c>
      <c r="D80" s="38">
        <v>9.8000000000000007</v>
      </c>
      <c r="E80" s="38">
        <v>24.2</v>
      </c>
      <c r="F80" s="38">
        <v>18.899999999999999</v>
      </c>
      <c r="G80" s="41">
        <v>2030</v>
      </c>
    </row>
    <row r="81" spans="2:6" x14ac:dyDescent="0.15">
      <c r="B81" s="42"/>
      <c r="C81" s="42"/>
      <c r="D81" s="42"/>
      <c r="E81" s="42"/>
      <c r="F81" s="42"/>
    </row>
    <row r="82" spans="2:6" x14ac:dyDescent="0.15">
      <c r="B82" s="42"/>
      <c r="C82" s="42"/>
      <c r="D82" s="42"/>
      <c r="E82" s="42"/>
      <c r="F82" s="42"/>
    </row>
    <row r="83" spans="2:6" x14ac:dyDescent="0.15">
      <c r="B83" s="42"/>
      <c r="C83" s="42"/>
      <c r="D83" s="42"/>
      <c r="E83" s="42"/>
      <c r="F83" s="42"/>
    </row>
    <row r="84" spans="2:6" x14ac:dyDescent="0.15">
      <c r="B84" s="42"/>
      <c r="C84" s="42"/>
      <c r="D84" s="42"/>
      <c r="E84" s="42"/>
      <c r="F84" s="42"/>
    </row>
    <row r="85" spans="2:6" x14ac:dyDescent="0.15">
      <c r="B85" s="42"/>
      <c r="C85" s="42"/>
      <c r="D85" s="42"/>
      <c r="E85" s="42"/>
      <c r="F85" s="42"/>
    </row>
    <row r="86" spans="2:6" x14ac:dyDescent="0.15">
      <c r="B86" s="42"/>
      <c r="C86" s="42"/>
      <c r="D86" s="42"/>
      <c r="E86" s="42"/>
      <c r="F86" s="42"/>
    </row>
    <row r="87" spans="2:6" x14ac:dyDescent="0.15">
      <c r="B87" s="42"/>
      <c r="C87" s="42"/>
      <c r="D87" s="42"/>
      <c r="E87" s="42"/>
      <c r="F87" s="42"/>
    </row>
    <row r="88" spans="2:6" x14ac:dyDescent="0.15">
      <c r="B88" s="42"/>
      <c r="C88" s="42"/>
      <c r="D88" s="42"/>
      <c r="E88" s="42"/>
      <c r="F88" s="42"/>
    </row>
    <row r="89" spans="2:6" x14ac:dyDescent="0.15">
      <c r="B89" s="42"/>
      <c r="C89" s="42"/>
      <c r="D89" s="42"/>
      <c r="E89" s="42"/>
      <c r="F89" s="42"/>
    </row>
    <row r="90" spans="2:6" x14ac:dyDescent="0.15">
      <c r="B90" s="42"/>
      <c r="C90" s="42"/>
      <c r="D90" s="42"/>
      <c r="E90" s="42"/>
      <c r="F90" s="42"/>
    </row>
    <row r="91" spans="2:6" x14ac:dyDescent="0.15">
      <c r="B91" s="42"/>
      <c r="C91" s="42"/>
      <c r="D91" s="42"/>
      <c r="E91" s="42"/>
      <c r="F91" s="42"/>
    </row>
    <row r="92" spans="2:6" x14ac:dyDescent="0.15">
      <c r="B92" s="42"/>
      <c r="C92" s="42"/>
      <c r="D92" s="42"/>
      <c r="E92" s="42"/>
      <c r="F92" s="42"/>
    </row>
    <row r="93" spans="2:6" x14ac:dyDescent="0.15">
      <c r="B93" s="42"/>
      <c r="C93" s="42"/>
      <c r="D93" s="42"/>
      <c r="E93" s="42"/>
      <c r="F93" s="42"/>
    </row>
    <row r="94" spans="2:6" x14ac:dyDescent="0.15">
      <c r="B94" s="42"/>
      <c r="C94" s="42"/>
      <c r="D94" s="42"/>
      <c r="E94" s="42"/>
      <c r="F94" s="42"/>
    </row>
    <row r="95" spans="2:6" x14ac:dyDescent="0.15">
      <c r="B95" s="42"/>
      <c r="C95" s="42"/>
      <c r="D95" s="42"/>
      <c r="E95" s="42"/>
      <c r="F95" s="42"/>
    </row>
    <row r="96" spans="2:6" x14ac:dyDescent="0.15">
      <c r="B96" s="42"/>
      <c r="C96" s="42"/>
      <c r="D96" s="42"/>
      <c r="E96" s="42"/>
      <c r="F96" s="42"/>
    </row>
    <row r="97" spans="2:6" x14ac:dyDescent="0.15">
      <c r="B97" s="42"/>
      <c r="C97" s="42"/>
      <c r="D97" s="42"/>
      <c r="E97" s="42"/>
      <c r="F97" s="42"/>
    </row>
    <row r="98" spans="2:6" x14ac:dyDescent="0.15">
      <c r="B98" s="42"/>
      <c r="C98" s="42"/>
      <c r="D98" s="42"/>
      <c r="E98" s="42"/>
      <c r="F98" s="42"/>
    </row>
    <row r="99" spans="2:6" x14ac:dyDescent="0.15">
      <c r="B99" s="42"/>
      <c r="C99" s="42"/>
      <c r="D99" s="42"/>
      <c r="E99" s="42"/>
      <c r="F99" s="42"/>
    </row>
    <row r="100" spans="2:6" x14ac:dyDescent="0.15">
      <c r="B100" s="42"/>
      <c r="C100" s="42"/>
      <c r="D100" s="42"/>
      <c r="E100" s="42"/>
      <c r="F100" s="42"/>
    </row>
    <row r="101" spans="2:6" x14ac:dyDescent="0.15">
      <c r="B101" s="42"/>
      <c r="C101" s="42"/>
      <c r="D101" s="42"/>
      <c r="E101" s="42"/>
      <c r="F101" s="42"/>
    </row>
    <row r="102" spans="2:6" x14ac:dyDescent="0.15">
      <c r="B102" s="42"/>
      <c r="C102" s="42"/>
      <c r="D102" s="42"/>
      <c r="E102" s="42"/>
      <c r="F102" s="42"/>
    </row>
    <row r="103" spans="2:6" x14ac:dyDescent="0.15">
      <c r="B103" s="42"/>
      <c r="C103" s="42"/>
      <c r="D103" s="42"/>
      <c r="E103" s="42"/>
      <c r="F103" s="42"/>
    </row>
    <row r="104" spans="2:6" x14ac:dyDescent="0.15">
      <c r="B104" s="42"/>
      <c r="C104" s="42"/>
      <c r="D104" s="42"/>
      <c r="E104" s="42"/>
      <c r="F104" s="42"/>
    </row>
    <row r="105" spans="2:6" x14ac:dyDescent="0.15">
      <c r="B105" s="42"/>
      <c r="C105" s="42"/>
      <c r="D105" s="42"/>
      <c r="E105" s="42"/>
      <c r="F105" s="42"/>
    </row>
    <row r="106" spans="2:6" x14ac:dyDescent="0.15">
      <c r="B106" s="42"/>
      <c r="C106" s="42"/>
      <c r="D106" s="42"/>
      <c r="E106" s="42"/>
      <c r="F106" s="42"/>
    </row>
    <row r="107" spans="2:6" x14ac:dyDescent="0.15">
      <c r="B107" s="42"/>
      <c r="C107" s="42"/>
      <c r="D107" s="42"/>
      <c r="E107" s="42"/>
      <c r="F107" s="42"/>
    </row>
    <row r="108" spans="2:6" x14ac:dyDescent="0.15">
      <c r="B108" s="42"/>
      <c r="C108" s="42"/>
      <c r="D108" s="42"/>
      <c r="E108" s="42"/>
      <c r="F108" s="42"/>
    </row>
    <row r="109" spans="2:6" ht="36" customHeight="1" x14ac:dyDescent="0.15"/>
    <row r="110" spans="2:6" x14ac:dyDescent="0.15">
      <c r="B110" s="42"/>
      <c r="C110" s="42"/>
      <c r="D110" s="42"/>
      <c r="E110" s="42"/>
      <c r="F110" s="42"/>
    </row>
    <row r="111" spans="2:6" x14ac:dyDescent="0.15">
      <c r="B111" s="42"/>
      <c r="C111" s="42"/>
      <c r="D111" s="42"/>
      <c r="E111" s="42"/>
      <c r="F111" s="42"/>
    </row>
    <row r="112" spans="2:6" x14ac:dyDescent="0.15">
      <c r="B112" s="42"/>
      <c r="C112" s="42"/>
      <c r="D112" s="42"/>
      <c r="E112" s="42"/>
      <c r="F112" s="42"/>
    </row>
    <row r="113" spans="2:6" x14ac:dyDescent="0.15">
      <c r="D113" s="42"/>
      <c r="E113" s="42"/>
      <c r="F113" s="42"/>
    </row>
    <row r="114" spans="2:6" x14ac:dyDescent="0.15">
      <c r="B114" s="42"/>
      <c r="C114" s="42"/>
      <c r="D114" s="42"/>
      <c r="E114" s="42"/>
      <c r="F114" s="42"/>
    </row>
    <row r="115" spans="2:6" x14ac:dyDescent="0.15">
      <c r="B115" s="42"/>
      <c r="C115" s="42"/>
      <c r="D115" s="42"/>
      <c r="E115" s="42"/>
      <c r="F115" s="42"/>
    </row>
    <row r="116" spans="2:6" x14ac:dyDescent="0.15">
      <c r="B116" s="42"/>
      <c r="C116" s="42"/>
      <c r="D116" s="42"/>
      <c r="E116" s="42"/>
      <c r="F116" s="42"/>
    </row>
    <row r="117" spans="2:6" x14ac:dyDescent="0.15">
      <c r="B117" s="42"/>
      <c r="C117" s="42"/>
      <c r="D117" s="42"/>
      <c r="E117" s="42"/>
      <c r="F117" s="42"/>
    </row>
    <row r="118" spans="2:6" x14ac:dyDescent="0.15">
      <c r="B118" s="42"/>
      <c r="C118" s="42"/>
      <c r="D118" s="42"/>
      <c r="E118" s="42"/>
      <c r="F118" s="42"/>
    </row>
    <row r="119" spans="2:6" x14ac:dyDescent="0.15">
      <c r="B119" s="42"/>
      <c r="C119" s="42"/>
      <c r="D119" s="42"/>
      <c r="E119" s="42"/>
      <c r="F119" s="42"/>
    </row>
    <row r="120" spans="2:6" x14ac:dyDescent="0.15">
      <c r="B120" s="42"/>
      <c r="C120" s="42"/>
      <c r="D120" s="42"/>
      <c r="E120" s="42"/>
      <c r="F120" s="42"/>
    </row>
    <row r="121" spans="2:6" x14ac:dyDescent="0.15">
      <c r="B121" s="42"/>
      <c r="C121" s="42"/>
      <c r="D121" s="42"/>
      <c r="E121" s="42"/>
      <c r="F121" s="42"/>
    </row>
    <row r="122" spans="2:6" x14ac:dyDescent="0.15">
      <c r="B122" s="42"/>
      <c r="C122" s="42"/>
      <c r="D122" s="42"/>
      <c r="E122" s="42"/>
      <c r="F122" s="42"/>
    </row>
    <row r="123" spans="2:6" x14ac:dyDescent="0.15">
      <c r="B123" s="42"/>
      <c r="C123" s="42"/>
      <c r="D123" s="42"/>
      <c r="E123" s="42"/>
      <c r="F123" s="42"/>
    </row>
    <row r="125" spans="2:6" x14ac:dyDescent="0.15">
      <c r="B125" s="42"/>
      <c r="C125" s="42"/>
      <c r="D125" s="42"/>
      <c r="E125" s="42"/>
      <c r="F125" s="42"/>
    </row>
    <row r="126" spans="2:6" x14ac:dyDescent="0.15">
      <c r="B126" s="42"/>
      <c r="C126" s="42"/>
      <c r="D126" s="42"/>
      <c r="E126" s="42"/>
      <c r="F126" s="42"/>
    </row>
    <row r="127" spans="2:6" x14ac:dyDescent="0.15">
      <c r="B127" s="42"/>
      <c r="C127" s="42"/>
      <c r="D127" s="42"/>
      <c r="E127" s="42"/>
      <c r="F127" s="42"/>
    </row>
    <row r="128" spans="2:6" x14ac:dyDescent="0.15">
      <c r="B128" s="42"/>
      <c r="C128" s="42"/>
      <c r="D128" s="42"/>
      <c r="E128" s="42"/>
      <c r="F128" s="42"/>
    </row>
    <row r="129" spans="2:6" x14ac:dyDescent="0.15">
      <c r="B129" s="42"/>
      <c r="C129" s="42"/>
      <c r="D129" s="42"/>
      <c r="E129" s="42"/>
      <c r="F129" s="42"/>
    </row>
    <row r="130" spans="2:6" x14ac:dyDescent="0.15">
      <c r="B130" s="42"/>
      <c r="C130" s="42"/>
      <c r="D130" s="42"/>
      <c r="E130" s="42"/>
      <c r="F130" s="42"/>
    </row>
    <row r="131" spans="2:6" x14ac:dyDescent="0.15">
      <c r="B131" s="42"/>
      <c r="C131" s="42"/>
      <c r="D131" s="42"/>
      <c r="E131" s="42"/>
      <c r="F131" s="42"/>
    </row>
    <row r="132" spans="2:6" x14ac:dyDescent="0.15">
      <c r="B132" s="42"/>
      <c r="C132" s="42"/>
      <c r="D132" s="42"/>
      <c r="E132" s="42"/>
      <c r="F132" s="42"/>
    </row>
    <row r="133" spans="2:6" x14ac:dyDescent="0.15">
      <c r="B133" s="42"/>
      <c r="C133" s="42"/>
      <c r="D133" s="42"/>
      <c r="E133" s="42"/>
      <c r="F133" s="42"/>
    </row>
    <row r="134" spans="2:6" x14ac:dyDescent="0.15">
      <c r="B134" s="42"/>
      <c r="C134" s="42"/>
      <c r="D134" s="42"/>
      <c r="E134" s="42"/>
      <c r="F134" s="42"/>
    </row>
    <row r="135" spans="2:6" x14ac:dyDescent="0.15">
      <c r="B135" s="42"/>
      <c r="C135" s="42"/>
      <c r="D135" s="42"/>
      <c r="E135" s="42"/>
      <c r="F135" s="42"/>
    </row>
    <row r="136" spans="2:6" x14ac:dyDescent="0.15">
      <c r="B136" s="42"/>
      <c r="C136" s="42"/>
      <c r="D136" s="42"/>
      <c r="E136" s="42"/>
      <c r="F136" s="42"/>
    </row>
    <row r="137" spans="2:6" x14ac:dyDescent="0.15">
      <c r="B137" s="42"/>
      <c r="C137" s="42"/>
      <c r="D137" s="42"/>
      <c r="E137" s="42"/>
      <c r="F137" s="42"/>
    </row>
    <row r="138" spans="2:6" x14ac:dyDescent="0.15">
      <c r="B138" s="42"/>
      <c r="C138" s="42"/>
      <c r="D138" s="42"/>
      <c r="E138" s="42"/>
      <c r="F138" s="42"/>
    </row>
    <row r="139" spans="2:6" x14ac:dyDescent="0.15">
      <c r="B139" s="42"/>
      <c r="C139" s="42"/>
      <c r="D139" s="42"/>
      <c r="E139" s="42"/>
      <c r="F139" s="42"/>
    </row>
    <row r="140" spans="2:6" x14ac:dyDescent="0.15">
      <c r="B140" s="42"/>
      <c r="C140" s="42"/>
      <c r="D140" s="42"/>
      <c r="E140" s="42"/>
      <c r="F140" s="42"/>
    </row>
    <row r="141" spans="2:6" x14ac:dyDescent="0.15">
      <c r="B141" s="42"/>
      <c r="C141" s="42"/>
      <c r="D141" s="42"/>
      <c r="E141" s="42"/>
      <c r="F141" s="42"/>
    </row>
    <row r="142" spans="2:6" x14ac:dyDescent="0.15">
      <c r="B142" s="42"/>
      <c r="C142" s="42"/>
      <c r="D142" s="42"/>
      <c r="E142" s="42"/>
      <c r="F142" s="42"/>
    </row>
    <row r="143" spans="2:6" x14ac:dyDescent="0.15">
      <c r="B143" s="42"/>
      <c r="C143" s="42"/>
      <c r="D143" s="42"/>
      <c r="E143" s="42"/>
      <c r="F143" s="42"/>
    </row>
    <row r="144" spans="2:6" x14ac:dyDescent="0.15">
      <c r="B144" s="42"/>
      <c r="C144" s="42"/>
      <c r="D144" s="42"/>
      <c r="E144" s="42"/>
      <c r="F144" s="42"/>
    </row>
  </sheetData>
  <mergeCells count="2">
    <mergeCell ref="A1:G2"/>
    <mergeCell ref="I29:O31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showGridLines="0" topLeftCell="D1" workbookViewId="0">
      <selection activeCell="S50" sqref="S49:S50"/>
    </sheetView>
  </sheetViews>
  <sheetFormatPr baseColWidth="10" defaultColWidth="9.1640625" defaultRowHeight="13" x14ac:dyDescent="0.15"/>
  <cols>
    <col min="1" max="1" width="15.5" style="116" bestFit="1" customWidth="1"/>
    <col min="2" max="2" width="10.33203125" style="116" customWidth="1"/>
    <col min="3" max="3" width="13.5" style="116" bestFit="1" customWidth="1"/>
    <col min="4" max="5" width="13.5" style="116" customWidth="1"/>
    <col min="6" max="16384" width="9.1640625" style="116"/>
  </cols>
  <sheetData>
    <row r="1" spans="1:8" ht="71" thickBot="1" x14ac:dyDescent="0.2">
      <c r="A1" s="114" t="s">
        <v>185</v>
      </c>
      <c r="B1" s="114" t="s">
        <v>186</v>
      </c>
      <c r="C1" s="114" t="s">
        <v>187</v>
      </c>
      <c r="D1" s="114" t="s">
        <v>188</v>
      </c>
      <c r="E1" s="114" t="s">
        <v>189</v>
      </c>
      <c r="F1" s="115" t="s">
        <v>68</v>
      </c>
      <c r="G1" s="115" t="s">
        <v>190</v>
      </c>
      <c r="H1" s="116" t="s">
        <v>191</v>
      </c>
    </row>
    <row r="2" spans="1:8" ht="15" thickBot="1" x14ac:dyDescent="0.25">
      <c r="A2" s="117" t="s">
        <v>192</v>
      </c>
      <c r="B2" s="118">
        <v>0.106</v>
      </c>
      <c r="C2" s="118">
        <v>8.6999999999999994E-2</v>
      </c>
      <c r="D2" s="119">
        <f>C2*100</f>
        <v>8.6999999999999993</v>
      </c>
      <c r="E2" s="119">
        <f>100*(B2-C2)</f>
        <v>1.9000000000000004</v>
      </c>
      <c r="F2" s="120">
        <v>1998</v>
      </c>
      <c r="G2" s="120" t="str">
        <f>RIGHT(F2,2)</f>
        <v>98</v>
      </c>
      <c r="H2" s="121"/>
    </row>
    <row r="3" spans="1:8" ht="15" thickBot="1" x14ac:dyDescent="0.25">
      <c r="A3" s="117" t="s">
        <v>193</v>
      </c>
      <c r="B3" s="118">
        <v>0.105</v>
      </c>
      <c r="C3" s="118">
        <v>8.5999999999999993E-2</v>
      </c>
      <c r="D3" s="119">
        <f>C3*100</f>
        <v>8.6</v>
      </c>
      <c r="E3" s="119">
        <f>100*(B3-C3)</f>
        <v>1.9000000000000004</v>
      </c>
      <c r="F3" s="120">
        <v>1998</v>
      </c>
      <c r="G3" s="120" t="str">
        <f t="shared" ref="G3:G68" si="0">RIGHT(F3,2)</f>
        <v>98</v>
      </c>
      <c r="H3" s="121"/>
    </row>
    <row r="4" spans="1:8" ht="15" thickBot="1" x14ac:dyDescent="0.25">
      <c r="A4" s="117" t="s">
        <v>194</v>
      </c>
      <c r="B4" s="118">
        <v>0.10299999999999999</v>
      </c>
      <c r="C4" s="118">
        <v>8.3000000000000004E-2</v>
      </c>
      <c r="D4" s="119">
        <f t="shared" ref="D4:D67" si="1">C4*100</f>
        <v>8.3000000000000007</v>
      </c>
      <c r="E4" s="119">
        <f t="shared" ref="E4:E59" si="2">100*(B4-C4)</f>
        <v>1.9999999999999991</v>
      </c>
      <c r="F4" s="120">
        <v>1998</v>
      </c>
      <c r="G4" s="120" t="str">
        <f t="shared" si="0"/>
        <v>98</v>
      </c>
      <c r="H4" s="121"/>
    </row>
    <row r="5" spans="1:8" ht="15" thickBot="1" x14ac:dyDescent="0.25">
      <c r="A5" s="117" t="s">
        <v>195</v>
      </c>
      <c r="B5" s="118">
        <v>0.104</v>
      </c>
      <c r="C5" s="118">
        <v>8.3000000000000004E-2</v>
      </c>
      <c r="D5" s="119">
        <f t="shared" si="1"/>
        <v>8.3000000000000007</v>
      </c>
      <c r="E5" s="119">
        <f t="shared" si="2"/>
        <v>2.0999999999999992</v>
      </c>
      <c r="F5" s="120">
        <v>1998</v>
      </c>
      <c r="G5" s="120" t="str">
        <f t="shared" si="0"/>
        <v>98</v>
      </c>
      <c r="H5" s="121"/>
    </row>
    <row r="6" spans="1:8" ht="15" thickBot="1" x14ac:dyDescent="0.25">
      <c r="A6" s="117" t="s">
        <v>196</v>
      </c>
      <c r="B6" s="118">
        <v>0.112</v>
      </c>
      <c r="C6" s="118">
        <v>8.6999999999999994E-2</v>
      </c>
      <c r="D6" s="119">
        <f t="shared" si="1"/>
        <v>8.6999999999999993</v>
      </c>
      <c r="E6" s="119">
        <f t="shared" si="2"/>
        <v>2.5000000000000009</v>
      </c>
      <c r="F6" s="120">
        <v>1999</v>
      </c>
      <c r="G6" s="120" t="str">
        <f t="shared" si="0"/>
        <v>99</v>
      </c>
      <c r="H6" s="121"/>
    </row>
    <row r="7" spans="1:8" ht="15" thickBot="1" x14ac:dyDescent="0.25">
      <c r="A7" s="117" t="s">
        <v>197</v>
      </c>
      <c r="B7" s="118">
        <v>0.124</v>
      </c>
      <c r="C7" s="118">
        <v>9.2999999999999999E-2</v>
      </c>
      <c r="D7" s="119">
        <f t="shared" si="1"/>
        <v>9.3000000000000007</v>
      </c>
      <c r="E7" s="119">
        <f t="shared" si="2"/>
        <v>3.1</v>
      </c>
      <c r="F7" s="120">
        <v>1999</v>
      </c>
      <c r="G7" s="120" t="str">
        <f t="shared" si="0"/>
        <v>99</v>
      </c>
      <c r="H7" s="121"/>
    </row>
    <row r="8" spans="1:8" ht="15" thickBot="1" x14ac:dyDescent="0.25">
      <c r="A8" s="117" t="s">
        <v>198</v>
      </c>
      <c r="B8" s="118">
        <v>0.14299999999999999</v>
      </c>
      <c r="C8" s="118">
        <v>0.1</v>
      </c>
      <c r="D8" s="119">
        <f t="shared" si="1"/>
        <v>10</v>
      </c>
      <c r="E8" s="119">
        <f t="shared" si="2"/>
        <v>4.299999999999998</v>
      </c>
      <c r="F8" s="120">
        <v>1999</v>
      </c>
      <c r="G8" s="120" t="str">
        <f t="shared" si="0"/>
        <v>99</v>
      </c>
      <c r="H8" s="121"/>
    </row>
    <row r="9" spans="1:8" ht="15" thickBot="1" x14ac:dyDescent="0.25">
      <c r="A9" s="117" t="s">
        <v>199</v>
      </c>
      <c r="B9" s="118">
        <v>0.156</v>
      </c>
      <c r="C9" s="118">
        <v>0.105</v>
      </c>
      <c r="D9" s="119">
        <f t="shared" si="1"/>
        <v>10.5</v>
      </c>
      <c r="E9" s="119">
        <f t="shared" si="2"/>
        <v>5.1000000000000005</v>
      </c>
      <c r="F9" s="120">
        <v>1999</v>
      </c>
      <c r="G9" s="120" t="str">
        <f t="shared" si="0"/>
        <v>99</v>
      </c>
      <c r="H9" s="121"/>
    </row>
    <row r="10" spans="1:8" ht="15" thickBot="1" x14ac:dyDescent="0.25">
      <c r="A10" s="117" t="s">
        <v>200</v>
      </c>
      <c r="B10" s="118">
        <v>0.13800000000000001</v>
      </c>
      <c r="C10" s="118">
        <v>0.10100000000000001</v>
      </c>
      <c r="D10" s="119">
        <f t="shared" si="1"/>
        <v>10.100000000000001</v>
      </c>
      <c r="E10" s="119">
        <f t="shared" si="2"/>
        <v>3.7000000000000006</v>
      </c>
      <c r="F10" s="120">
        <v>2000</v>
      </c>
      <c r="G10" s="120" t="str">
        <f t="shared" si="0"/>
        <v>00</v>
      </c>
      <c r="H10" s="121"/>
    </row>
    <row r="11" spans="1:8" ht="15" thickBot="1" x14ac:dyDescent="0.25">
      <c r="A11" s="117" t="s">
        <v>201</v>
      </c>
      <c r="B11" s="118">
        <v>0.13300000000000001</v>
      </c>
      <c r="C11" s="118">
        <v>9.8000000000000004E-2</v>
      </c>
      <c r="D11" s="119">
        <f t="shared" si="1"/>
        <v>9.8000000000000007</v>
      </c>
      <c r="E11" s="119">
        <f t="shared" si="2"/>
        <v>3.5000000000000004</v>
      </c>
      <c r="F11" s="120">
        <v>2000</v>
      </c>
      <c r="G11" s="120" t="str">
        <f t="shared" si="0"/>
        <v>00</v>
      </c>
      <c r="H11" s="121"/>
    </row>
    <row r="12" spans="1:8" ht="15" thickBot="1" x14ac:dyDescent="0.25">
      <c r="A12" s="117" t="s">
        <v>202</v>
      </c>
      <c r="B12" s="118">
        <v>0.121</v>
      </c>
      <c r="C12" s="118">
        <v>0.09</v>
      </c>
      <c r="D12" s="119">
        <f t="shared" si="1"/>
        <v>9</v>
      </c>
      <c r="E12" s="119">
        <f t="shared" si="2"/>
        <v>3.1</v>
      </c>
      <c r="F12" s="120">
        <v>2000</v>
      </c>
      <c r="G12" s="120" t="str">
        <f t="shared" si="0"/>
        <v>00</v>
      </c>
      <c r="H12" s="121"/>
    </row>
    <row r="13" spans="1:8" ht="15" thickBot="1" x14ac:dyDescent="0.25">
      <c r="A13" s="117" t="s">
        <v>203</v>
      </c>
      <c r="B13" s="118">
        <v>0.121</v>
      </c>
      <c r="C13" s="118">
        <v>8.8999999999999996E-2</v>
      </c>
      <c r="D13" s="119">
        <f t="shared" si="1"/>
        <v>8.9</v>
      </c>
      <c r="E13" s="119">
        <f t="shared" si="2"/>
        <v>3.2</v>
      </c>
      <c r="F13" s="120">
        <v>2000</v>
      </c>
      <c r="G13" s="120" t="str">
        <f t="shared" si="0"/>
        <v>00</v>
      </c>
      <c r="H13" s="121"/>
    </row>
    <row r="14" spans="1:8" ht="15" thickBot="1" x14ac:dyDescent="0.25">
      <c r="A14" s="117" t="s">
        <v>204</v>
      </c>
      <c r="B14" s="118">
        <v>0.13100000000000001</v>
      </c>
      <c r="C14" s="118">
        <v>9.9000000000000005E-2</v>
      </c>
      <c r="D14" s="119">
        <f t="shared" si="1"/>
        <v>9.9</v>
      </c>
      <c r="E14" s="119">
        <f t="shared" si="2"/>
        <v>3.2</v>
      </c>
      <c r="F14" s="120">
        <v>2001</v>
      </c>
      <c r="G14" s="120" t="str">
        <f t="shared" si="0"/>
        <v>01</v>
      </c>
      <c r="H14" s="121">
        <v>18</v>
      </c>
    </row>
    <row r="15" spans="1:8" ht="15" thickBot="1" x14ac:dyDescent="0.25">
      <c r="A15" s="117" t="s">
        <v>205</v>
      </c>
      <c r="B15" s="118">
        <v>0.128</v>
      </c>
      <c r="C15" s="118">
        <v>9.7000000000000003E-2</v>
      </c>
      <c r="D15" s="119">
        <f t="shared" si="1"/>
        <v>9.7000000000000011</v>
      </c>
      <c r="E15" s="119">
        <f t="shared" si="2"/>
        <v>3.1</v>
      </c>
      <c r="F15" s="120">
        <v>2001</v>
      </c>
      <c r="G15" s="120" t="str">
        <f t="shared" si="0"/>
        <v>01</v>
      </c>
      <c r="H15" s="121">
        <v>18</v>
      </c>
    </row>
    <row r="16" spans="1:8" ht="15" thickBot="1" x14ac:dyDescent="0.25">
      <c r="A16" s="117" t="s">
        <v>206</v>
      </c>
      <c r="B16" s="118">
        <v>0.124</v>
      </c>
      <c r="C16" s="118">
        <v>9.1999999999999998E-2</v>
      </c>
      <c r="D16" s="119">
        <f t="shared" si="1"/>
        <v>9.1999999999999993</v>
      </c>
      <c r="E16" s="119">
        <f t="shared" si="2"/>
        <v>3.2</v>
      </c>
      <c r="F16" s="120">
        <v>2001</v>
      </c>
      <c r="G16" s="120" t="str">
        <f t="shared" si="0"/>
        <v>01</v>
      </c>
      <c r="H16" s="121">
        <v>18</v>
      </c>
    </row>
    <row r="17" spans="1:8" ht="15" thickBot="1" x14ac:dyDescent="0.25">
      <c r="A17" s="117" t="s">
        <v>207</v>
      </c>
      <c r="B17" s="118">
        <v>0.109</v>
      </c>
      <c r="C17" s="118">
        <v>8.4000000000000005E-2</v>
      </c>
      <c r="D17" s="119">
        <f t="shared" si="1"/>
        <v>8.4</v>
      </c>
      <c r="E17" s="119">
        <f t="shared" si="2"/>
        <v>2.4999999999999996</v>
      </c>
      <c r="F17" s="120">
        <v>2001</v>
      </c>
      <c r="G17" s="120" t="str">
        <f t="shared" si="0"/>
        <v>01</v>
      </c>
      <c r="H17" s="121">
        <v>18</v>
      </c>
    </row>
    <row r="18" spans="1:8" ht="15" thickBot="1" x14ac:dyDescent="0.25">
      <c r="A18" s="117" t="s">
        <v>208</v>
      </c>
      <c r="B18" s="118">
        <v>0.11600000000000001</v>
      </c>
      <c r="C18" s="118">
        <v>8.6999999999999994E-2</v>
      </c>
      <c r="D18" s="119">
        <f t="shared" si="1"/>
        <v>8.6999999999999993</v>
      </c>
      <c r="E18" s="119">
        <f t="shared" si="2"/>
        <v>2.9000000000000012</v>
      </c>
      <c r="F18" s="120">
        <v>2002</v>
      </c>
      <c r="G18" s="120" t="str">
        <f t="shared" si="0"/>
        <v>02</v>
      </c>
      <c r="H18" s="121">
        <v>18</v>
      </c>
    </row>
    <row r="19" spans="1:8" ht="15" thickBot="1" x14ac:dyDescent="0.25">
      <c r="A19" s="117" t="s">
        <v>209</v>
      </c>
      <c r="B19" s="118">
        <v>0.128</v>
      </c>
      <c r="C19" s="118">
        <v>9.4E-2</v>
      </c>
      <c r="D19" s="119">
        <f t="shared" si="1"/>
        <v>9.4</v>
      </c>
      <c r="E19" s="119">
        <f t="shared" si="2"/>
        <v>3.4000000000000004</v>
      </c>
      <c r="F19" s="120">
        <v>2002</v>
      </c>
      <c r="G19" s="120" t="str">
        <f t="shared" si="0"/>
        <v>02</v>
      </c>
      <c r="H19" s="121">
        <v>18</v>
      </c>
    </row>
    <row r="20" spans="1:8" ht="15" thickBot="1" x14ac:dyDescent="0.25">
      <c r="A20" s="117" t="s">
        <v>210</v>
      </c>
      <c r="B20" s="118">
        <v>0.122</v>
      </c>
      <c r="C20" s="118">
        <v>0.09</v>
      </c>
      <c r="D20" s="119">
        <f t="shared" si="1"/>
        <v>9</v>
      </c>
      <c r="E20" s="119">
        <f t="shared" si="2"/>
        <v>3.2</v>
      </c>
      <c r="F20" s="120">
        <v>2002</v>
      </c>
      <c r="G20" s="120" t="str">
        <f t="shared" si="0"/>
        <v>02</v>
      </c>
      <c r="H20" s="121">
        <v>18</v>
      </c>
    </row>
    <row r="21" spans="1:8" ht="15" thickBot="1" x14ac:dyDescent="0.25">
      <c r="A21" s="117" t="s">
        <v>211</v>
      </c>
      <c r="B21" s="118">
        <v>0.115</v>
      </c>
      <c r="C21" s="118">
        <v>8.5999999999999993E-2</v>
      </c>
      <c r="D21" s="119">
        <f t="shared" si="1"/>
        <v>8.6</v>
      </c>
      <c r="E21" s="119">
        <f t="shared" si="2"/>
        <v>2.9000000000000012</v>
      </c>
      <c r="F21" s="120">
        <v>2002</v>
      </c>
      <c r="G21" s="120" t="str">
        <f t="shared" si="0"/>
        <v>02</v>
      </c>
      <c r="H21" s="121">
        <v>18</v>
      </c>
    </row>
    <row r="22" spans="1:8" ht="15" thickBot="1" x14ac:dyDescent="0.25">
      <c r="A22" s="117" t="s">
        <v>212</v>
      </c>
      <c r="B22" s="118">
        <v>0.128</v>
      </c>
      <c r="C22" s="118">
        <v>9.2999999999999999E-2</v>
      </c>
      <c r="D22" s="119">
        <f t="shared" si="1"/>
        <v>9.3000000000000007</v>
      </c>
      <c r="E22" s="119">
        <f t="shared" si="2"/>
        <v>3.5000000000000004</v>
      </c>
      <c r="F22" s="120">
        <v>2003</v>
      </c>
      <c r="G22" s="120" t="str">
        <f t="shared" si="0"/>
        <v>03</v>
      </c>
      <c r="H22" s="121">
        <v>18</v>
      </c>
    </row>
    <row r="23" spans="1:8" ht="15" thickBot="1" x14ac:dyDescent="0.25">
      <c r="A23" s="117" t="s">
        <v>213</v>
      </c>
      <c r="B23" s="118">
        <v>0.124</v>
      </c>
      <c r="C23" s="118">
        <v>8.8999999999999996E-2</v>
      </c>
      <c r="D23" s="119">
        <f t="shared" si="1"/>
        <v>8.9</v>
      </c>
      <c r="E23" s="119">
        <f t="shared" si="2"/>
        <v>3.5000000000000004</v>
      </c>
      <c r="F23" s="120">
        <v>2003</v>
      </c>
      <c r="G23" s="120" t="str">
        <f t="shared" si="0"/>
        <v>03</v>
      </c>
      <c r="H23" s="121">
        <v>18</v>
      </c>
    </row>
    <row r="24" spans="1:8" ht="15" thickBot="1" x14ac:dyDescent="0.25">
      <c r="A24" s="117" t="s">
        <v>214</v>
      </c>
      <c r="B24" s="118">
        <v>0.13</v>
      </c>
      <c r="C24" s="118">
        <v>8.8999999999999996E-2</v>
      </c>
      <c r="D24" s="119">
        <f t="shared" si="1"/>
        <v>8.9</v>
      </c>
      <c r="E24" s="119">
        <f t="shared" si="2"/>
        <v>4.1000000000000005</v>
      </c>
      <c r="F24" s="120">
        <v>2003</v>
      </c>
      <c r="G24" s="120" t="str">
        <f t="shared" si="0"/>
        <v>03</v>
      </c>
      <c r="H24" s="121">
        <v>18</v>
      </c>
    </row>
    <row r="25" spans="1:8" ht="15" thickBot="1" x14ac:dyDescent="0.25">
      <c r="A25" s="117" t="s">
        <v>215</v>
      </c>
      <c r="B25" s="118">
        <v>0.15</v>
      </c>
      <c r="C25" s="118">
        <v>9.8000000000000004E-2</v>
      </c>
      <c r="D25" s="119">
        <f t="shared" si="1"/>
        <v>9.8000000000000007</v>
      </c>
      <c r="E25" s="119">
        <f t="shared" si="2"/>
        <v>5.1999999999999993</v>
      </c>
      <c r="F25" s="120">
        <v>2003</v>
      </c>
      <c r="G25" s="120" t="str">
        <f t="shared" si="0"/>
        <v>03</v>
      </c>
      <c r="H25" s="121"/>
    </row>
    <row r="26" spans="1:8" ht="15" thickBot="1" x14ac:dyDescent="0.25">
      <c r="A26" s="117" t="s">
        <v>216</v>
      </c>
      <c r="B26" s="118">
        <v>0.14699999999999999</v>
      </c>
      <c r="C26" s="118">
        <v>9.5000000000000001E-2</v>
      </c>
      <c r="D26" s="119">
        <f t="shared" si="1"/>
        <v>9.5</v>
      </c>
      <c r="E26" s="119">
        <f t="shared" si="2"/>
        <v>5.1999999999999993</v>
      </c>
      <c r="F26" s="120">
        <v>2004</v>
      </c>
      <c r="G26" s="120" t="str">
        <f t="shared" si="0"/>
        <v>04</v>
      </c>
      <c r="H26" s="121"/>
    </row>
    <row r="27" spans="1:8" ht="15" thickBot="1" x14ac:dyDescent="0.25">
      <c r="A27" s="117" t="s">
        <v>217</v>
      </c>
      <c r="B27" s="118">
        <v>0.14899999999999999</v>
      </c>
      <c r="C27" s="118">
        <v>9.4E-2</v>
      </c>
      <c r="D27" s="119">
        <f t="shared" si="1"/>
        <v>9.4</v>
      </c>
      <c r="E27" s="119">
        <f t="shared" si="2"/>
        <v>5.4999999999999991</v>
      </c>
      <c r="F27" s="120">
        <v>2004</v>
      </c>
      <c r="G27" s="120" t="str">
        <f t="shared" si="0"/>
        <v>04</v>
      </c>
      <c r="H27" s="121"/>
    </row>
    <row r="28" spans="1:8" ht="15" thickBot="1" x14ac:dyDescent="0.25">
      <c r="A28" s="117" t="s">
        <v>218</v>
      </c>
      <c r="B28" s="118">
        <v>0.159</v>
      </c>
      <c r="C28" s="118">
        <v>9.9000000000000005E-2</v>
      </c>
      <c r="D28" s="119">
        <f t="shared" si="1"/>
        <v>9.9</v>
      </c>
      <c r="E28" s="119">
        <f t="shared" si="2"/>
        <v>6</v>
      </c>
      <c r="F28" s="120">
        <v>2004</v>
      </c>
      <c r="G28" s="120" t="str">
        <f t="shared" si="0"/>
        <v>04</v>
      </c>
      <c r="H28" s="121"/>
    </row>
    <row r="29" spans="1:8" ht="15" thickBot="1" x14ac:dyDescent="0.25">
      <c r="A29" s="117" t="s">
        <v>219</v>
      </c>
      <c r="B29" s="118">
        <v>0.159</v>
      </c>
      <c r="C29" s="118">
        <v>9.9000000000000005E-2</v>
      </c>
      <c r="D29" s="119">
        <f t="shared" si="1"/>
        <v>9.9</v>
      </c>
      <c r="E29" s="119">
        <f t="shared" si="2"/>
        <v>6</v>
      </c>
      <c r="F29" s="120">
        <v>2004</v>
      </c>
      <c r="G29" s="120" t="str">
        <f t="shared" si="0"/>
        <v>04</v>
      </c>
      <c r="H29" s="121"/>
    </row>
    <row r="30" spans="1:8" ht="15" thickBot="1" x14ac:dyDescent="0.25">
      <c r="A30" s="117" t="s">
        <v>220</v>
      </c>
      <c r="B30" s="118">
        <v>0.159</v>
      </c>
      <c r="C30" s="118">
        <v>9.9000000000000005E-2</v>
      </c>
      <c r="D30" s="119">
        <f t="shared" si="1"/>
        <v>9.9</v>
      </c>
      <c r="E30" s="119">
        <f t="shared" si="2"/>
        <v>6</v>
      </c>
      <c r="F30" s="120">
        <v>2005</v>
      </c>
      <c r="G30" s="120" t="str">
        <f t="shared" si="0"/>
        <v>05</v>
      </c>
      <c r="H30" s="121"/>
    </row>
    <row r="31" spans="1:8" ht="15" thickBot="1" x14ac:dyDescent="0.25">
      <c r="A31" s="117" t="s">
        <v>221</v>
      </c>
      <c r="B31" s="118">
        <v>0.158</v>
      </c>
      <c r="C31" s="118">
        <v>9.7000000000000003E-2</v>
      </c>
      <c r="D31" s="119">
        <f t="shared" si="1"/>
        <v>9.7000000000000011</v>
      </c>
      <c r="E31" s="119">
        <f t="shared" si="2"/>
        <v>6.1</v>
      </c>
      <c r="F31" s="120">
        <v>2005</v>
      </c>
      <c r="G31" s="120" t="str">
        <f t="shared" si="0"/>
        <v>05</v>
      </c>
      <c r="H31" s="121"/>
    </row>
    <row r="32" spans="1:8" ht="15" thickBot="1" x14ac:dyDescent="0.25">
      <c r="A32" s="117" t="s">
        <v>222</v>
      </c>
      <c r="B32" s="118">
        <v>0.154</v>
      </c>
      <c r="C32" s="118">
        <v>9.6000000000000002E-2</v>
      </c>
      <c r="D32" s="119">
        <f t="shared" si="1"/>
        <v>9.6</v>
      </c>
      <c r="E32" s="119">
        <f t="shared" si="2"/>
        <v>5.8</v>
      </c>
      <c r="F32" s="120">
        <v>2005</v>
      </c>
      <c r="G32" s="120" t="str">
        <f t="shared" si="0"/>
        <v>05</v>
      </c>
      <c r="H32" s="121"/>
    </row>
    <row r="33" spans="1:8" ht="15" thickBot="1" x14ac:dyDescent="0.25">
      <c r="A33" s="117" t="s">
        <v>223</v>
      </c>
      <c r="B33" s="118">
        <v>0.16400000000000001</v>
      </c>
      <c r="C33" s="118">
        <v>0.10199999999999999</v>
      </c>
      <c r="D33" s="119">
        <f t="shared" si="1"/>
        <v>10.199999999999999</v>
      </c>
      <c r="E33" s="119">
        <f t="shared" si="2"/>
        <v>6.2000000000000011</v>
      </c>
      <c r="F33" s="120">
        <v>2005</v>
      </c>
      <c r="G33" s="120" t="str">
        <f t="shared" si="0"/>
        <v>05</v>
      </c>
      <c r="H33" s="121"/>
    </row>
    <row r="34" spans="1:8" ht="15" thickBot="1" x14ac:dyDescent="0.25">
      <c r="A34" s="117" t="s">
        <v>224</v>
      </c>
      <c r="B34" s="118">
        <v>0.16800000000000001</v>
      </c>
      <c r="C34" s="118">
        <v>0.106</v>
      </c>
      <c r="D34" s="119">
        <f t="shared" si="1"/>
        <v>10.6</v>
      </c>
      <c r="E34" s="119">
        <f t="shared" si="2"/>
        <v>6.2000000000000011</v>
      </c>
      <c r="F34" s="120">
        <v>2006</v>
      </c>
      <c r="G34" s="120" t="str">
        <f t="shared" si="0"/>
        <v>06</v>
      </c>
      <c r="H34" s="121"/>
    </row>
    <row r="35" spans="1:8" ht="15" thickBot="1" x14ac:dyDescent="0.25">
      <c r="A35" s="117" t="s">
        <v>225</v>
      </c>
      <c r="B35" s="118">
        <v>0.16500000000000001</v>
      </c>
      <c r="C35" s="118">
        <v>0.105</v>
      </c>
      <c r="D35" s="119">
        <f t="shared" si="1"/>
        <v>10.5</v>
      </c>
      <c r="E35" s="119">
        <f t="shared" si="2"/>
        <v>6.0000000000000009</v>
      </c>
      <c r="F35" s="120">
        <v>2006</v>
      </c>
      <c r="G35" s="120" t="str">
        <f t="shared" si="0"/>
        <v>06</v>
      </c>
      <c r="H35" s="121"/>
    </row>
    <row r="36" spans="1:8" ht="15" thickBot="1" x14ac:dyDescent="0.25">
      <c r="A36" s="117" t="s">
        <v>226</v>
      </c>
      <c r="B36" s="118">
        <v>0.16400000000000001</v>
      </c>
      <c r="C36" s="118">
        <v>0.105</v>
      </c>
      <c r="D36" s="119">
        <f t="shared" si="1"/>
        <v>10.5</v>
      </c>
      <c r="E36" s="119">
        <f t="shared" si="2"/>
        <v>5.9000000000000012</v>
      </c>
      <c r="F36" s="120">
        <v>2006</v>
      </c>
      <c r="G36" s="120" t="str">
        <f t="shared" si="0"/>
        <v>06</v>
      </c>
      <c r="H36" s="121"/>
    </row>
    <row r="37" spans="1:8" ht="15" thickBot="1" x14ac:dyDescent="0.25">
      <c r="A37" s="117" t="s">
        <v>227</v>
      </c>
      <c r="B37" s="118">
        <v>0.16</v>
      </c>
      <c r="C37" s="118">
        <v>0.105</v>
      </c>
      <c r="D37" s="119">
        <f t="shared" si="1"/>
        <v>10.5</v>
      </c>
      <c r="E37" s="119">
        <f t="shared" si="2"/>
        <v>5.5000000000000009</v>
      </c>
      <c r="F37" s="120">
        <v>2006</v>
      </c>
      <c r="G37" s="120" t="str">
        <f t="shared" si="0"/>
        <v>06</v>
      </c>
      <c r="H37" s="121"/>
    </row>
    <row r="38" spans="1:8" ht="15" thickBot="1" x14ac:dyDescent="0.25">
      <c r="A38" s="117" t="s">
        <v>228</v>
      </c>
      <c r="B38" s="118">
        <v>0.14000000000000001</v>
      </c>
      <c r="C38" s="118">
        <v>9.7000000000000003E-2</v>
      </c>
      <c r="D38" s="119">
        <f t="shared" si="1"/>
        <v>9.7000000000000011</v>
      </c>
      <c r="E38" s="119">
        <f t="shared" si="2"/>
        <v>4.3000000000000007</v>
      </c>
      <c r="F38" s="120">
        <v>2007</v>
      </c>
      <c r="G38" s="120" t="str">
        <f t="shared" si="0"/>
        <v>07</v>
      </c>
      <c r="H38" s="121"/>
    </row>
    <row r="39" spans="1:8" ht="15" thickBot="1" x14ac:dyDescent="0.25">
      <c r="A39" s="117" t="s">
        <v>229</v>
      </c>
      <c r="B39" s="118">
        <v>0.106</v>
      </c>
      <c r="C39" s="118">
        <v>8.3000000000000004E-2</v>
      </c>
      <c r="D39" s="119">
        <f t="shared" si="1"/>
        <v>8.3000000000000007</v>
      </c>
      <c r="E39" s="119">
        <f t="shared" si="2"/>
        <v>2.2999999999999994</v>
      </c>
      <c r="F39" s="120">
        <v>2007</v>
      </c>
      <c r="G39" s="120" t="str">
        <f t="shared" si="0"/>
        <v>07</v>
      </c>
      <c r="H39" s="121"/>
    </row>
    <row r="40" spans="1:8" ht="15" thickBot="1" x14ac:dyDescent="0.25">
      <c r="A40" s="117" t="s">
        <v>230</v>
      </c>
      <c r="B40" s="118">
        <v>0.10100000000000001</v>
      </c>
      <c r="C40" s="118">
        <v>8.3000000000000004E-2</v>
      </c>
      <c r="D40" s="119">
        <f t="shared" si="1"/>
        <v>8.3000000000000007</v>
      </c>
      <c r="E40" s="119">
        <f t="shared" si="2"/>
        <v>1.8000000000000003</v>
      </c>
      <c r="F40" s="120">
        <v>2007</v>
      </c>
      <c r="G40" s="120" t="str">
        <f t="shared" si="0"/>
        <v>07</v>
      </c>
      <c r="H40" s="121"/>
    </row>
    <row r="41" spans="1:8" ht="15" thickBot="1" x14ac:dyDescent="0.25">
      <c r="A41" s="117" t="s">
        <v>231</v>
      </c>
      <c r="B41" s="118">
        <v>9.9000000000000005E-2</v>
      </c>
      <c r="C41" s="118">
        <v>8.5999999999999993E-2</v>
      </c>
      <c r="D41" s="119">
        <f t="shared" si="1"/>
        <v>8.6</v>
      </c>
      <c r="E41" s="119">
        <f t="shared" si="2"/>
        <v>1.3000000000000012</v>
      </c>
      <c r="F41" s="120">
        <v>2007</v>
      </c>
      <c r="G41" s="120" t="str">
        <f t="shared" si="0"/>
        <v>07</v>
      </c>
      <c r="H41" s="121"/>
    </row>
    <row r="42" spans="1:8" ht="15" thickBot="1" x14ac:dyDescent="0.25">
      <c r="A42" s="117" t="s">
        <v>232</v>
      </c>
      <c r="B42" s="118">
        <v>9.1999999999999998E-2</v>
      </c>
      <c r="C42" s="118">
        <v>8.1000000000000003E-2</v>
      </c>
      <c r="D42" s="119">
        <f t="shared" si="1"/>
        <v>8.1</v>
      </c>
      <c r="E42" s="119">
        <f t="shared" si="2"/>
        <v>1.0999999999999996</v>
      </c>
      <c r="F42" s="120">
        <v>2008</v>
      </c>
      <c r="G42" s="120" t="str">
        <f t="shared" si="0"/>
        <v>08</v>
      </c>
      <c r="H42" s="121"/>
    </row>
    <row r="43" spans="1:8" ht="15" thickBot="1" x14ac:dyDescent="0.25">
      <c r="A43" s="117" t="s">
        <v>233</v>
      </c>
      <c r="B43" s="118">
        <v>8.3000000000000004E-2</v>
      </c>
      <c r="C43" s="118">
        <v>7.5999999999999998E-2</v>
      </c>
      <c r="D43" s="119">
        <f t="shared" si="1"/>
        <v>7.6</v>
      </c>
      <c r="E43" s="119">
        <f t="shared" si="2"/>
        <v>0.70000000000000062</v>
      </c>
      <c r="F43" s="120">
        <v>2008</v>
      </c>
      <c r="G43" s="120" t="str">
        <f t="shared" si="0"/>
        <v>08</v>
      </c>
      <c r="H43" s="121"/>
    </row>
    <row r="44" spans="1:8" ht="15" thickBot="1" x14ac:dyDescent="0.25">
      <c r="A44" s="117" t="s">
        <v>234</v>
      </c>
      <c r="B44" s="118">
        <v>8.6999999999999994E-2</v>
      </c>
      <c r="C44" s="118">
        <v>8.1000000000000003E-2</v>
      </c>
      <c r="D44" s="119">
        <f t="shared" si="1"/>
        <v>8.1</v>
      </c>
      <c r="E44" s="119">
        <f t="shared" si="2"/>
        <v>0.5999999999999992</v>
      </c>
      <c r="F44" s="120">
        <v>2008</v>
      </c>
      <c r="G44" s="120" t="str">
        <f t="shared" si="0"/>
        <v>08</v>
      </c>
      <c r="H44" s="121"/>
    </row>
    <row r="45" spans="1:8" ht="15" thickBot="1" x14ac:dyDescent="0.25">
      <c r="A45" s="117" t="s">
        <v>235</v>
      </c>
      <c r="B45" s="118">
        <v>8.4000000000000005E-2</v>
      </c>
      <c r="C45" s="118">
        <v>7.9000000000000001E-2</v>
      </c>
      <c r="D45" s="119">
        <f t="shared" si="1"/>
        <v>7.9</v>
      </c>
      <c r="E45" s="119">
        <f t="shared" si="2"/>
        <v>0.50000000000000044</v>
      </c>
      <c r="F45" s="120">
        <v>2008</v>
      </c>
      <c r="G45" s="120" t="str">
        <f t="shared" si="0"/>
        <v>08</v>
      </c>
      <c r="H45" s="121"/>
    </row>
    <row r="46" spans="1:8" ht="15" thickBot="1" x14ac:dyDescent="0.25">
      <c r="A46" s="117" t="s">
        <v>236</v>
      </c>
      <c r="B46" s="118">
        <v>8.4000000000000005E-2</v>
      </c>
      <c r="C46" s="118">
        <v>8.1000000000000003E-2</v>
      </c>
      <c r="D46" s="119">
        <f t="shared" si="1"/>
        <v>8.1</v>
      </c>
      <c r="E46" s="119">
        <f t="shared" si="2"/>
        <v>0.30000000000000027</v>
      </c>
      <c r="F46" s="120">
        <v>2009</v>
      </c>
      <c r="G46" s="120" t="str">
        <f t="shared" si="0"/>
        <v>09</v>
      </c>
      <c r="H46" s="121"/>
    </row>
    <row r="47" spans="1:8" ht="15" thickBot="1" x14ac:dyDescent="0.25">
      <c r="A47" s="117" t="s">
        <v>237</v>
      </c>
      <c r="B47" s="118">
        <v>7.3999999999999996E-2</v>
      </c>
      <c r="C47" s="118">
        <v>7.1999999999999995E-2</v>
      </c>
      <c r="D47" s="119">
        <f t="shared" si="1"/>
        <v>7.1999999999999993</v>
      </c>
      <c r="E47" s="119">
        <f t="shared" si="2"/>
        <v>0.20000000000000018</v>
      </c>
      <c r="F47" s="120">
        <v>2009</v>
      </c>
      <c r="G47" s="120" t="str">
        <f t="shared" si="0"/>
        <v>09</v>
      </c>
      <c r="H47" s="121"/>
    </row>
    <row r="48" spans="1:8" ht="15" thickBot="1" x14ac:dyDescent="0.25">
      <c r="A48" s="117" t="s">
        <v>238</v>
      </c>
      <c r="B48" s="118">
        <v>7.5999999999999998E-2</v>
      </c>
      <c r="C48" s="118">
        <v>7.2999999999999995E-2</v>
      </c>
      <c r="D48" s="119">
        <f t="shared" si="1"/>
        <v>7.3</v>
      </c>
      <c r="E48" s="119">
        <f t="shared" si="2"/>
        <v>0.30000000000000027</v>
      </c>
      <c r="F48" s="120">
        <v>2009</v>
      </c>
      <c r="G48" s="120" t="str">
        <f t="shared" si="0"/>
        <v>09</v>
      </c>
      <c r="H48" s="121"/>
    </row>
    <row r="49" spans="1:8" ht="15" thickBot="1" x14ac:dyDescent="0.25">
      <c r="A49" s="117" t="s">
        <v>239</v>
      </c>
      <c r="B49" s="118">
        <v>0.08</v>
      </c>
      <c r="C49" s="118">
        <v>7.6999999999999999E-2</v>
      </c>
      <c r="D49" s="119">
        <f t="shared" si="1"/>
        <v>7.7</v>
      </c>
      <c r="E49" s="119">
        <f t="shared" si="2"/>
        <v>0.30000000000000027</v>
      </c>
      <c r="F49" s="120">
        <v>2009</v>
      </c>
      <c r="G49" s="120" t="str">
        <f t="shared" si="0"/>
        <v>09</v>
      </c>
      <c r="H49" s="121"/>
    </row>
    <row r="50" spans="1:8" ht="15" thickBot="1" x14ac:dyDescent="0.25">
      <c r="A50" s="117" t="s">
        <v>240</v>
      </c>
      <c r="B50" s="118">
        <v>7.4999999999999997E-2</v>
      </c>
      <c r="C50" s="118">
        <v>7.1999999999999995E-2</v>
      </c>
      <c r="D50" s="119">
        <f t="shared" si="1"/>
        <v>7.1999999999999993</v>
      </c>
      <c r="E50" s="119">
        <f t="shared" si="2"/>
        <v>0.30000000000000027</v>
      </c>
      <c r="F50" s="120">
        <v>2010</v>
      </c>
      <c r="G50" s="120" t="str">
        <f t="shared" si="0"/>
        <v>10</v>
      </c>
      <c r="H50" s="121"/>
    </row>
    <row r="51" spans="1:8" ht="15" thickBot="1" x14ac:dyDescent="0.25">
      <c r="A51" s="117" t="s">
        <v>241</v>
      </c>
      <c r="B51" s="118">
        <v>7.4999999999999997E-2</v>
      </c>
      <c r="C51" s="118">
        <v>7.2999999999999995E-2</v>
      </c>
      <c r="D51" s="119">
        <f t="shared" si="1"/>
        <v>7.3</v>
      </c>
      <c r="E51" s="119">
        <f t="shared" si="2"/>
        <v>0.20000000000000018</v>
      </c>
      <c r="F51" s="120">
        <v>2010</v>
      </c>
      <c r="G51" s="120" t="str">
        <f t="shared" si="0"/>
        <v>10</v>
      </c>
      <c r="H51" s="121"/>
    </row>
    <row r="52" spans="1:8" ht="15" thickBot="1" x14ac:dyDescent="0.25">
      <c r="A52" s="117" t="s">
        <v>242</v>
      </c>
      <c r="B52" s="118">
        <v>6.7000000000000004E-2</v>
      </c>
      <c r="C52" s="118">
        <v>6.4000000000000001E-2</v>
      </c>
      <c r="D52" s="119">
        <f t="shared" si="1"/>
        <v>6.4</v>
      </c>
      <c r="E52" s="119">
        <f t="shared" si="2"/>
        <v>0.30000000000000027</v>
      </c>
      <c r="F52" s="120">
        <v>2010</v>
      </c>
      <c r="G52" s="120" t="str">
        <f t="shared" si="0"/>
        <v>10</v>
      </c>
      <c r="H52" s="121"/>
    </row>
    <row r="53" spans="1:8" ht="15" thickBot="1" x14ac:dyDescent="0.25">
      <c r="A53" s="117" t="s">
        <v>243</v>
      </c>
      <c r="B53" s="118">
        <v>6.6000000000000003E-2</v>
      </c>
      <c r="C53" s="118">
        <v>6.4000000000000001E-2</v>
      </c>
      <c r="D53" s="119">
        <f t="shared" si="1"/>
        <v>6.4</v>
      </c>
      <c r="E53" s="119">
        <f t="shared" si="2"/>
        <v>0.20000000000000018</v>
      </c>
      <c r="F53" s="120">
        <v>2010</v>
      </c>
      <c r="G53" s="120" t="str">
        <f t="shared" si="0"/>
        <v>10</v>
      </c>
      <c r="H53" s="121"/>
    </row>
    <row r="54" spans="1:8" ht="15" thickBot="1" x14ac:dyDescent="0.25">
      <c r="A54" s="117" t="s">
        <v>244</v>
      </c>
      <c r="B54" s="118">
        <v>6.8000000000000005E-2</v>
      </c>
      <c r="C54" s="118">
        <v>6.7000000000000004E-2</v>
      </c>
      <c r="D54" s="119">
        <f t="shared" si="1"/>
        <v>6.7</v>
      </c>
      <c r="E54" s="119">
        <f t="shared" si="2"/>
        <v>0.10000000000000009</v>
      </c>
      <c r="F54" s="120">
        <v>2011</v>
      </c>
      <c r="G54" s="120" t="str">
        <f t="shared" si="0"/>
        <v>11</v>
      </c>
      <c r="H54" s="121"/>
    </row>
    <row r="55" spans="1:8" ht="15" thickBot="1" x14ac:dyDescent="0.25">
      <c r="A55" s="117" t="s">
        <v>245</v>
      </c>
      <c r="B55" s="118">
        <v>6.6000000000000003E-2</v>
      </c>
      <c r="C55" s="118">
        <v>6.4000000000000001E-2</v>
      </c>
      <c r="D55" s="119">
        <f t="shared" si="1"/>
        <v>6.4</v>
      </c>
      <c r="E55" s="119">
        <f t="shared" si="2"/>
        <v>0.20000000000000018</v>
      </c>
      <c r="F55" s="120">
        <v>2011</v>
      </c>
      <c r="G55" s="120" t="str">
        <f t="shared" si="0"/>
        <v>11</v>
      </c>
      <c r="H55" s="121"/>
    </row>
    <row r="56" spans="1:8" ht="15" thickBot="1" x14ac:dyDescent="0.25">
      <c r="A56" s="117" t="s">
        <v>246</v>
      </c>
      <c r="B56" s="118">
        <v>6.6000000000000003E-2</v>
      </c>
      <c r="C56" s="118">
        <v>6.4000000000000001E-2</v>
      </c>
      <c r="D56" s="119">
        <f t="shared" si="1"/>
        <v>6.4</v>
      </c>
      <c r="E56" s="119">
        <f t="shared" si="2"/>
        <v>0.20000000000000018</v>
      </c>
      <c r="F56" s="120">
        <v>2011</v>
      </c>
      <c r="G56" s="120" t="str">
        <f t="shared" si="0"/>
        <v>11</v>
      </c>
      <c r="H56" s="121"/>
    </row>
    <row r="57" spans="1:8" ht="15" thickBot="1" x14ac:dyDescent="0.25">
      <c r="A57" s="117" t="s">
        <v>247</v>
      </c>
      <c r="B57" s="118">
        <v>6.8000000000000005E-2</v>
      </c>
      <c r="C57" s="118">
        <v>6.6000000000000003E-2</v>
      </c>
      <c r="D57" s="119">
        <f t="shared" si="1"/>
        <v>6.6000000000000005</v>
      </c>
      <c r="E57" s="119">
        <f t="shared" si="2"/>
        <v>0.20000000000000018</v>
      </c>
      <c r="F57" s="120">
        <v>2011</v>
      </c>
      <c r="G57" s="120" t="str">
        <f t="shared" si="0"/>
        <v>11</v>
      </c>
      <c r="H57" s="121"/>
    </row>
    <row r="58" spans="1:8" ht="15" thickBot="1" x14ac:dyDescent="0.25">
      <c r="A58" s="117" t="s">
        <v>248</v>
      </c>
      <c r="B58" s="118">
        <v>6.9000000000000006E-2</v>
      </c>
      <c r="C58" s="118">
        <v>6.8000000000000005E-2</v>
      </c>
      <c r="D58" s="119">
        <f t="shared" si="1"/>
        <v>6.8000000000000007</v>
      </c>
      <c r="E58" s="119">
        <f t="shared" si="2"/>
        <v>0.10000000000000009</v>
      </c>
      <c r="F58" s="120">
        <v>2012</v>
      </c>
      <c r="G58" s="120" t="str">
        <f t="shared" si="0"/>
        <v>12</v>
      </c>
      <c r="H58" s="121"/>
    </row>
    <row r="59" spans="1:8" ht="15" thickBot="1" x14ac:dyDescent="0.25">
      <c r="A59" s="117" t="s">
        <v>249</v>
      </c>
      <c r="B59" s="118">
        <v>6.4000000000000001E-2</v>
      </c>
      <c r="C59" s="118">
        <v>6.3E-2</v>
      </c>
      <c r="D59" s="119">
        <f t="shared" si="1"/>
        <v>6.3</v>
      </c>
      <c r="E59" s="119">
        <f t="shared" si="2"/>
        <v>0.10000000000000009</v>
      </c>
      <c r="F59" s="120">
        <v>2012</v>
      </c>
      <c r="G59" s="120" t="str">
        <f t="shared" si="0"/>
        <v>12</v>
      </c>
      <c r="H59" s="121"/>
    </row>
    <row r="60" spans="1:8" ht="15" thickBot="1" x14ac:dyDescent="0.25">
      <c r="A60" s="117" t="s">
        <v>250</v>
      </c>
      <c r="B60" s="118">
        <v>6.3E-2</v>
      </c>
      <c r="C60" s="118">
        <v>6.2E-2</v>
      </c>
      <c r="D60" s="119">
        <f t="shared" si="1"/>
        <v>6.2</v>
      </c>
      <c r="E60" s="119">
        <f>100*(B60-C60)</f>
        <v>0.10000000000000009</v>
      </c>
      <c r="F60" s="120">
        <v>2012</v>
      </c>
      <c r="G60" s="120" t="str">
        <f t="shared" si="0"/>
        <v>12</v>
      </c>
      <c r="H60" s="121"/>
    </row>
    <row r="61" spans="1:8" ht="15" thickBot="1" x14ac:dyDescent="0.25">
      <c r="A61" s="117" t="s">
        <v>251</v>
      </c>
      <c r="B61" s="118">
        <v>6.3E-2</v>
      </c>
      <c r="C61" s="118">
        <v>6.2E-2</v>
      </c>
      <c r="D61" s="119">
        <f t="shared" si="1"/>
        <v>6.2</v>
      </c>
      <c r="E61" s="119">
        <f>100*(B61-C61)</f>
        <v>0.10000000000000009</v>
      </c>
      <c r="F61" s="120">
        <v>2012</v>
      </c>
      <c r="G61" s="120" t="str">
        <f t="shared" si="0"/>
        <v>12</v>
      </c>
      <c r="H61" s="121"/>
    </row>
    <row r="62" spans="1:8" ht="15" thickBot="1" x14ac:dyDescent="0.25">
      <c r="A62" s="117" t="s">
        <v>252</v>
      </c>
      <c r="B62" s="118">
        <v>5.6000000000000001E-2</v>
      </c>
      <c r="C62" s="118">
        <v>5.3999999999999999E-2</v>
      </c>
      <c r="D62" s="119">
        <f t="shared" si="1"/>
        <v>5.4</v>
      </c>
      <c r="E62" s="119">
        <f>100*(B62-C62)</f>
        <v>0.20000000000000018</v>
      </c>
      <c r="F62" s="120">
        <v>2013</v>
      </c>
      <c r="G62" s="120" t="str">
        <f t="shared" si="0"/>
        <v>13</v>
      </c>
      <c r="H62" s="121"/>
    </row>
    <row r="63" spans="1:8" ht="15" thickBot="1" x14ac:dyDescent="0.25">
      <c r="A63" s="117" t="s">
        <v>253</v>
      </c>
      <c r="B63" s="122">
        <v>4.9000000000000002E-2</v>
      </c>
      <c r="C63" s="122">
        <v>4.7E-2</v>
      </c>
      <c r="D63" s="119">
        <f t="shared" si="1"/>
        <v>4.7</v>
      </c>
      <c r="E63" s="119">
        <f>100*(B63-C63)</f>
        <v>0.20000000000000018</v>
      </c>
      <c r="F63" s="120">
        <v>2013</v>
      </c>
      <c r="G63" s="120" t="str">
        <f t="shared" si="0"/>
        <v>13</v>
      </c>
      <c r="H63" s="121"/>
    </row>
    <row r="64" spans="1:8" ht="15" thickBot="1" x14ac:dyDescent="0.25">
      <c r="A64" s="117" t="s">
        <v>254</v>
      </c>
      <c r="B64" s="122">
        <v>4.5999999999999999E-2</v>
      </c>
      <c r="C64" s="122">
        <v>4.3999999999999997E-2</v>
      </c>
      <c r="D64" s="119">
        <f t="shared" si="1"/>
        <v>4.3999999999999995</v>
      </c>
      <c r="E64" s="119">
        <f t="shared" ref="E64:E70" si="3">100*(B64-C64)</f>
        <v>0.20000000000000018</v>
      </c>
      <c r="F64" s="120">
        <v>2013</v>
      </c>
      <c r="G64" s="120" t="str">
        <f t="shared" si="0"/>
        <v>13</v>
      </c>
      <c r="H64" s="121"/>
    </row>
    <row r="65" spans="1:8" ht="15" thickBot="1" x14ac:dyDescent="0.25">
      <c r="A65" s="117" t="s">
        <v>255</v>
      </c>
      <c r="B65" s="122">
        <v>4.9000000000000002E-2</v>
      </c>
      <c r="C65" s="122">
        <v>4.7E-2</v>
      </c>
      <c r="D65" s="119">
        <f t="shared" si="1"/>
        <v>4.7</v>
      </c>
      <c r="E65" s="119">
        <f t="shared" si="3"/>
        <v>0.20000000000000018</v>
      </c>
      <c r="F65" s="120">
        <v>2013</v>
      </c>
      <c r="G65" s="120" t="str">
        <f t="shared" si="0"/>
        <v>13</v>
      </c>
      <c r="H65" s="121"/>
    </row>
    <row r="66" spans="1:8" ht="15" thickBot="1" x14ac:dyDescent="0.25">
      <c r="A66" s="123" t="s">
        <v>256</v>
      </c>
      <c r="B66" s="122">
        <v>5.3999999999999999E-2</v>
      </c>
      <c r="C66" s="122">
        <v>5.3999999999999999E-2</v>
      </c>
      <c r="D66" s="119">
        <f t="shared" si="1"/>
        <v>5.4</v>
      </c>
      <c r="E66" s="119">
        <f t="shared" si="3"/>
        <v>0</v>
      </c>
      <c r="F66" s="120">
        <v>2014</v>
      </c>
      <c r="G66" s="120" t="str">
        <f t="shared" si="0"/>
        <v>14</v>
      </c>
    </row>
    <row r="67" spans="1:8" ht="15" thickBot="1" x14ac:dyDescent="0.25">
      <c r="A67" s="123" t="s">
        <v>257</v>
      </c>
      <c r="B67" s="122">
        <v>5.1999999999999998E-2</v>
      </c>
      <c r="C67" s="122">
        <v>5.0999999999999997E-2</v>
      </c>
      <c r="D67" s="119">
        <f t="shared" si="1"/>
        <v>5.0999999999999996</v>
      </c>
      <c r="E67" s="119">
        <f t="shared" si="3"/>
        <v>0.10000000000000009</v>
      </c>
      <c r="F67" s="120">
        <v>2014</v>
      </c>
      <c r="G67" s="120" t="str">
        <f t="shared" si="0"/>
        <v>14</v>
      </c>
    </row>
    <row r="68" spans="1:8" ht="15" thickBot="1" x14ac:dyDescent="0.25">
      <c r="A68" s="123" t="s">
        <v>258</v>
      </c>
      <c r="B68" s="122">
        <v>5.3999999999999999E-2</v>
      </c>
      <c r="C68" s="122">
        <v>5.2999999999999999E-2</v>
      </c>
      <c r="D68" s="119">
        <f t="shared" ref="D68:D69" si="4">C68*100</f>
        <v>5.3</v>
      </c>
      <c r="E68" s="119">
        <f t="shared" si="3"/>
        <v>0.10000000000000009</v>
      </c>
      <c r="F68" s="120">
        <v>2014</v>
      </c>
      <c r="G68" s="120" t="str">
        <f t="shared" si="0"/>
        <v>14</v>
      </c>
    </row>
    <row r="69" spans="1:8" ht="15" thickBot="1" x14ac:dyDescent="0.25">
      <c r="A69" s="123" t="s">
        <v>259</v>
      </c>
      <c r="B69" s="122">
        <v>5.6000000000000001E-2</v>
      </c>
      <c r="C69" s="122">
        <v>5.6000000000000001E-2</v>
      </c>
      <c r="D69" s="119">
        <f t="shared" si="4"/>
        <v>5.6000000000000005</v>
      </c>
      <c r="E69" s="119">
        <f t="shared" si="3"/>
        <v>0</v>
      </c>
      <c r="F69" s="120">
        <v>2014</v>
      </c>
      <c r="G69" s="120" t="str">
        <f t="shared" ref="G69" si="5">RIGHT(F69,2)</f>
        <v>14</v>
      </c>
    </row>
    <row r="70" spans="1:8" ht="15" thickBot="1" x14ac:dyDescent="0.25">
      <c r="A70" s="123" t="s">
        <v>260</v>
      </c>
      <c r="B70" s="122">
        <v>5.7000000000000002E-2</v>
      </c>
      <c r="C70" s="122">
        <v>5.5E-2</v>
      </c>
      <c r="D70" s="119">
        <f>C70*100</f>
        <v>5.5</v>
      </c>
      <c r="E70" s="119">
        <f t="shared" si="3"/>
        <v>0.20000000000000018</v>
      </c>
      <c r="F70" s="120">
        <v>2015</v>
      </c>
      <c r="G70" s="124">
        <v>15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B1" workbookViewId="0">
      <selection activeCell="O49" sqref="O49"/>
    </sheetView>
  </sheetViews>
  <sheetFormatPr baseColWidth="10" defaultColWidth="8.83203125" defaultRowHeight="15" x14ac:dyDescent="0.2"/>
  <cols>
    <col min="1" max="1" width="12" style="34" customWidth="1"/>
    <col min="2" max="2" width="22.6640625" style="34" customWidth="1"/>
    <col min="3" max="3" width="24.5" style="34" customWidth="1"/>
    <col min="4" max="4" width="12.5" style="34" customWidth="1"/>
    <col min="5" max="5" width="11.83203125" style="34" customWidth="1"/>
    <col min="6" max="6" width="8" style="34" customWidth="1"/>
    <col min="7" max="16384" width="8.83203125" style="34"/>
  </cols>
  <sheetData>
    <row r="1" spans="1:6" x14ac:dyDescent="0.2">
      <c r="A1" s="34" t="s">
        <v>55</v>
      </c>
    </row>
    <row r="3" spans="1:6" x14ac:dyDescent="0.2">
      <c r="A3" s="34" t="s">
        <v>56</v>
      </c>
      <c r="B3" s="34" t="s">
        <v>177</v>
      </c>
      <c r="C3" s="34" t="s">
        <v>178</v>
      </c>
      <c r="D3" s="34" t="s">
        <v>179</v>
      </c>
      <c r="E3" s="34" t="s">
        <v>180</v>
      </c>
      <c r="F3" s="34" t="s">
        <v>57</v>
      </c>
    </row>
    <row r="4" spans="1:6" x14ac:dyDescent="0.2">
      <c r="A4" s="34">
        <v>1950</v>
      </c>
      <c r="B4" s="35">
        <v>0.39900000000000002</v>
      </c>
      <c r="C4" s="35">
        <v>0.26500000000000001</v>
      </c>
      <c r="D4" s="35">
        <v>0.11</v>
      </c>
      <c r="E4" s="35">
        <v>0.191</v>
      </c>
      <c r="F4" s="35">
        <v>3.4000000000000002E-2</v>
      </c>
    </row>
    <row r="5" spans="1:6" x14ac:dyDescent="0.2">
      <c r="A5" s="34">
        <v>1951</v>
      </c>
      <c r="B5" s="35">
        <v>0.41899999999999998</v>
      </c>
      <c r="C5" s="35">
        <v>0.27300000000000002</v>
      </c>
      <c r="D5" s="35">
        <v>0.11</v>
      </c>
      <c r="E5" s="35">
        <v>0.16800000000000001</v>
      </c>
      <c r="F5" s="35">
        <v>3.1E-2</v>
      </c>
    </row>
    <row r="6" spans="1:6" x14ac:dyDescent="0.2">
      <c r="A6" s="34">
        <v>1952</v>
      </c>
      <c r="B6" s="35">
        <v>0.42199999999999999</v>
      </c>
      <c r="C6" s="35">
        <v>0.32100000000000001</v>
      </c>
      <c r="D6" s="35">
        <v>9.7000000000000003E-2</v>
      </c>
      <c r="E6" s="35">
        <v>0.13400000000000001</v>
      </c>
      <c r="F6" s="35">
        <v>2.5999999999999999E-2</v>
      </c>
    </row>
    <row r="7" spans="1:6" x14ac:dyDescent="0.2">
      <c r="A7" s="34">
        <v>1953</v>
      </c>
      <c r="B7" s="35">
        <v>0.42799999999999999</v>
      </c>
      <c r="C7" s="35">
        <v>0.30499999999999999</v>
      </c>
      <c r="D7" s="35">
        <v>9.8000000000000004E-2</v>
      </c>
      <c r="E7" s="35">
        <v>0.14199999999999999</v>
      </c>
      <c r="F7" s="35">
        <v>2.7E-2</v>
      </c>
    </row>
    <row r="8" spans="1:6" x14ac:dyDescent="0.2">
      <c r="A8" s="34">
        <v>1954</v>
      </c>
      <c r="B8" s="35">
        <v>0.42399999999999999</v>
      </c>
      <c r="C8" s="35">
        <v>0.30299999999999999</v>
      </c>
      <c r="D8" s="35">
        <v>0.10299999999999999</v>
      </c>
      <c r="E8" s="35">
        <v>0.14299999999999999</v>
      </c>
      <c r="F8" s="35">
        <v>2.7E-2</v>
      </c>
    </row>
    <row r="9" spans="1:6" x14ac:dyDescent="0.2">
      <c r="A9" s="34">
        <v>1955</v>
      </c>
      <c r="B9" s="35">
        <v>0.439</v>
      </c>
      <c r="C9" s="35">
        <v>0.27300000000000002</v>
      </c>
      <c r="D9" s="35">
        <v>0.12</v>
      </c>
      <c r="E9" s="35">
        <v>0.14000000000000001</v>
      </c>
      <c r="F9" s="35">
        <v>2.8000000000000001E-2</v>
      </c>
    </row>
    <row r="10" spans="1:6" x14ac:dyDescent="0.2">
      <c r="A10" s="34">
        <v>1956</v>
      </c>
      <c r="B10" s="35">
        <v>0.432</v>
      </c>
      <c r="C10" s="35">
        <v>0.28000000000000003</v>
      </c>
      <c r="D10" s="35">
        <v>0.125</v>
      </c>
      <c r="E10" s="35">
        <v>0.13300000000000001</v>
      </c>
      <c r="F10" s="35">
        <v>0.03</v>
      </c>
    </row>
    <row r="11" spans="1:6" x14ac:dyDescent="0.2">
      <c r="A11" s="34">
        <v>1957</v>
      </c>
      <c r="B11" s="35">
        <v>0.44500000000000001</v>
      </c>
      <c r="C11" s="35">
        <v>0.26500000000000001</v>
      </c>
      <c r="D11" s="35">
        <v>0.125</v>
      </c>
      <c r="E11" s="35">
        <v>0.13200000000000001</v>
      </c>
      <c r="F11" s="35">
        <v>3.3000000000000002E-2</v>
      </c>
    </row>
    <row r="12" spans="1:6" x14ac:dyDescent="0.2">
      <c r="A12" s="34">
        <v>1958</v>
      </c>
      <c r="B12" s="35">
        <v>0.436</v>
      </c>
      <c r="C12" s="35">
        <v>0.252</v>
      </c>
      <c r="D12" s="35">
        <v>0.14099999999999999</v>
      </c>
      <c r="E12" s="35">
        <v>0.13400000000000001</v>
      </c>
      <c r="F12" s="35">
        <v>3.6999999999999998E-2</v>
      </c>
    </row>
    <row r="13" spans="1:6" x14ac:dyDescent="0.2">
      <c r="A13" s="34">
        <v>1959</v>
      </c>
      <c r="B13" s="35">
        <v>0.46300000000000002</v>
      </c>
      <c r="C13" s="35">
        <v>0.218</v>
      </c>
      <c r="D13" s="35">
        <v>0.14799999999999999</v>
      </c>
      <c r="E13" s="35">
        <v>0.13300000000000001</v>
      </c>
      <c r="F13" s="35">
        <v>3.6999999999999998E-2</v>
      </c>
    </row>
    <row r="14" spans="1:6" x14ac:dyDescent="0.2">
      <c r="A14" s="34">
        <v>1960</v>
      </c>
      <c r="B14" s="35">
        <v>0.44</v>
      </c>
      <c r="C14" s="35">
        <v>0.23200000000000001</v>
      </c>
      <c r="D14" s="35">
        <v>0.159</v>
      </c>
      <c r="E14" s="35">
        <v>0.126</v>
      </c>
      <c r="F14" s="35">
        <v>4.2000000000000003E-2</v>
      </c>
    </row>
    <row r="15" spans="1:6" x14ac:dyDescent="0.2">
      <c r="A15" s="34">
        <v>1961</v>
      </c>
      <c r="B15" s="35">
        <v>0.438</v>
      </c>
      <c r="C15" s="35">
        <v>0.222</v>
      </c>
      <c r="D15" s="35">
        <v>0.17399999999999999</v>
      </c>
      <c r="E15" s="35">
        <v>0.126</v>
      </c>
      <c r="F15" s="35">
        <v>0.04</v>
      </c>
    </row>
    <row r="16" spans="1:6" x14ac:dyDescent="0.2">
      <c r="A16" s="34">
        <v>1962</v>
      </c>
      <c r="B16" s="35">
        <v>0.45700000000000002</v>
      </c>
      <c r="C16" s="35">
        <v>0.20599999999999999</v>
      </c>
      <c r="D16" s="35">
        <v>0.17100000000000001</v>
      </c>
      <c r="E16" s="35">
        <v>0.126</v>
      </c>
      <c r="F16" s="35">
        <v>0.04</v>
      </c>
    </row>
    <row r="17" spans="1:6" x14ac:dyDescent="0.2">
      <c r="A17" s="34">
        <v>1963</v>
      </c>
      <c r="B17" s="35">
        <v>0.44700000000000001</v>
      </c>
      <c r="C17" s="35">
        <v>0.20300000000000001</v>
      </c>
      <c r="D17" s="35">
        <v>0.186</v>
      </c>
      <c r="E17" s="35">
        <v>0.124</v>
      </c>
      <c r="F17" s="35">
        <v>4.1000000000000002E-2</v>
      </c>
    </row>
    <row r="18" spans="1:6" x14ac:dyDescent="0.2">
      <c r="A18" s="34">
        <v>1964</v>
      </c>
      <c r="B18" s="35">
        <v>0.432</v>
      </c>
      <c r="C18" s="35">
        <v>0.20899999999999999</v>
      </c>
      <c r="D18" s="35">
        <v>0.19500000000000001</v>
      </c>
      <c r="E18" s="35">
        <v>0.122</v>
      </c>
      <c r="F18" s="35">
        <v>4.2000000000000003E-2</v>
      </c>
    </row>
    <row r="19" spans="1:6" x14ac:dyDescent="0.2">
      <c r="A19" s="34">
        <v>1965</v>
      </c>
      <c r="B19" s="35">
        <v>0.41799999999999998</v>
      </c>
      <c r="C19" s="35">
        <v>0.218</v>
      </c>
      <c r="D19" s="35">
        <v>0.19</v>
      </c>
      <c r="E19" s="35">
        <v>0.125</v>
      </c>
      <c r="F19" s="35">
        <v>4.9000000000000002E-2</v>
      </c>
    </row>
    <row r="20" spans="1:6" x14ac:dyDescent="0.2">
      <c r="A20" s="34">
        <v>1966</v>
      </c>
      <c r="B20" s="35">
        <v>0.42399999999999999</v>
      </c>
      <c r="C20" s="35">
        <v>0.23</v>
      </c>
      <c r="D20" s="35">
        <v>0.19500000000000001</v>
      </c>
      <c r="E20" s="35">
        <v>0.1</v>
      </c>
      <c r="F20" s="35">
        <v>5.0999999999999997E-2</v>
      </c>
    </row>
    <row r="21" spans="1:6" x14ac:dyDescent="0.2">
      <c r="A21" s="34">
        <v>1967</v>
      </c>
      <c r="B21" s="35">
        <v>0.41299999999999998</v>
      </c>
      <c r="C21" s="35">
        <v>0.22800000000000001</v>
      </c>
      <c r="D21" s="35">
        <v>0.219</v>
      </c>
      <c r="E21" s="35">
        <v>9.1999999999999998E-2</v>
      </c>
      <c r="F21" s="35">
        <v>4.7E-2</v>
      </c>
    </row>
    <row r="22" spans="1:6" x14ac:dyDescent="0.2">
      <c r="A22" s="34">
        <v>1968</v>
      </c>
      <c r="B22" s="35">
        <v>0.44900000000000001</v>
      </c>
      <c r="C22" s="35">
        <v>0.187</v>
      </c>
      <c r="D22" s="35">
        <v>0.222</v>
      </c>
      <c r="E22" s="35">
        <v>9.1999999999999998E-2</v>
      </c>
      <c r="F22" s="35">
        <v>0.05</v>
      </c>
    </row>
    <row r="23" spans="1:6" x14ac:dyDescent="0.2">
      <c r="A23" s="34">
        <v>1969</v>
      </c>
      <c r="B23" s="35">
        <v>0.46700000000000003</v>
      </c>
      <c r="C23" s="35">
        <v>0.19600000000000001</v>
      </c>
      <c r="D23" s="35">
        <v>0.20899999999999999</v>
      </c>
      <c r="E23" s="35">
        <v>8.1000000000000003E-2</v>
      </c>
      <c r="F23" s="35">
        <v>4.7E-2</v>
      </c>
    </row>
    <row r="24" spans="1:6" x14ac:dyDescent="0.2">
      <c r="A24" s="34">
        <v>1970</v>
      </c>
      <c r="B24" s="35">
        <v>0.46899999999999997</v>
      </c>
      <c r="C24" s="35">
        <v>0.17</v>
      </c>
      <c r="D24" s="35">
        <v>0.23</v>
      </c>
      <c r="E24" s="35">
        <v>8.1000000000000003E-2</v>
      </c>
      <c r="F24" s="35">
        <v>4.9000000000000002E-2</v>
      </c>
    </row>
    <row r="25" spans="1:6" x14ac:dyDescent="0.2">
      <c r="A25" s="34">
        <v>1971</v>
      </c>
      <c r="B25" s="35">
        <v>0.46100000000000002</v>
      </c>
      <c r="C25" s="35">
        <v>0.14299999999999999</v>
      </c>
      <c r="D25" s="35">
        <v>0.253</v>
      </c>
      <c r="E25" s="35">
        <v>8.8999999999999996E-2</v>
      </c>
      <c r="F25" s="35">
        <v>5.3999999999999999E-2</v>
      </c>
    </row>
    <row r="26" spans="1:6" x14ac:dyDescent="0.2">
      <c r="A26" s="34">
        <v>1972</v>
      </c>
      <c r="B26" s="35">
        <v>0.45700000000000002</v>
      </c>
      <c r="C26" s="35">
        <v>0.155</v>
      </c>
      <c r="D26" s="35">
        <v>0.254</v>
      </c>
      <c r="E26" s="35">
        <v>7.4999999999999997E-2</v>
      </c>
      <c r="F26" s="35">
        <v>0.06</v>
      </c>
    </row>
    <row r="27" spans="1:6" x14ac:dyDescent="0.2">
      <c r="A27" s="34">
        <v>1973</v>
      </c>
      <c r="B27" s="35">
        <v>0.44700000000000001</v>
      </c>
      <c r="C27" s="35">
        <v>0.157</v>
      </c>
      <c r="D27" s="35">
        <v>0.27300000000000002</v>
      </c>
      <c r="E27" s="35">
        <v>7.0000000000000007E-2</v>
      </c>
      <c r="F27" s="35">
        <v>5.1999999999999998E-2</v>
      </c>
    </row>
    <row r="28" spans="1:6" x14ac:dyDescent="0.2">
      <c r="A28" s="34">
        <v>1974</v>
      </c>
      <c r="B28" s="35">
        <v>0.45200000000000001</v>
      </c>
      <c r="C28" s="35">
        <v>0.14699999999999999</v>
      </c>
      <c r="D28" s="35">
        <v>0.28499999999999998</v>
      </c>
      <c r="E28" s="35">
        <v>6.4000000000000001E-2</v>
      </c>
      <c r="F28" s="35">
        <v>5.1999999999999998E-2</v>
      </c>
    </row>
    <row r="29" spans="1:6" x14ac:dyDescent="0.2">
      <c r="A29" s="34">
        <v>1975</v>
      </c>
      <c r="B29" s="35">
        <v>0.439</v>
      </c>
      <c r="C29" s="35">
        <v>0.14599999999999999</v>
      </c>
      <c r="D29" s="35">
        <v>0.30299999999999999</v>
      </c>
      <c r="E29" s="35">
        <v>5.8999999999999997E-2</v>
      </c>
      <c r="F29" s="35">
        <v>5.3999999999999999E-2</v>
      </c>
    </row>
    <row r="30" spans="1:6" x14ac:dyDescent="0.2">
      <c r="A30" s="34">
        <v>1976</v>
      </c>
      <c r="B30" s="35">
        <v>0.442</v>
      </c>
      <c r="C30" s="35">
        <v>0.13900000000000001</v>
      </c>
      <c r="D30" s="35">
        <v>0.30499999999999999</v>
      </c>
      <c r="E30" s="35">
        <v>5.7000000000000002E-2</v>
      </c>
      <c r="F30" s="35">
        <v>5.8000000000000003E-2</v>
      </c>
    </row>
    <row r="31" spans="1:6" x14ac:dyDescent="0.2">
      <c r="A31" s="34">
        <v>1977</v>
      </c>
      <c r="B31" s="35">
        <v>0.443</v>
      </c>
      <c r="C31" s="35">
        <v>0.154</v>
      </c>
      <c r="D31" s="35">
        <v>0.29899999999999999</v>
      </c>
      <c r="E31" s="35">
        <v>4.9000000000000002E-2</v>
      </c>
      <c r="F31" s="35">
        <v>5.2999999999999999E-2</v>
      </c>
    </row>
    <row r="32" spans="1:6" x14ac:dyDescent="0.2">
      <c r="A32" s="34">
        <v>1978</v>
      </c>
      <c r="B32" s="35">
        <v>0.45300000000000001</v>
      </c>
      <c r="C32" s="35">
        <v>0.15</v>
      </c>
      <c r="D32" s="35">
        <v>0.30299999999999999</v>
      </c>
      <c r="E32" s="35">
        <v>4.5999999999999999E-2</v>
      </c>
      <c r="F32" s="35">
        <v>4.8000000000000001E-2</v>
      </c>
    </row>
    <row r="33" spans="1:6" x14ac:dyDescent="0.2">
      <c r="A33" s="34">
        <v>1979</v>
      </c>
      <c r="B33" s="35">
        <v>0.47</v>
      </c>
      <c r="C33" s="35">
        <v>0.14199999999999999</v>
      </c>
      <c r="D33" s="35">
        <v>0.3</v>
      </c>
      <c r="E33" s="35">
        <v>0.04</v>
      </c>
      <c r="F33" s="35">
        <v>4.8000000000000001E-2</v>
      </c>
    </row>
    <row r="34" spans="1:6" x14ac:dyDescent="0.2">
      <c r="A34" s="34">
        <v>1980</v>
      </c>
      <c r="B34" s="35">
        <v>0.47199999999999998</v>
      </c>
      <c r="C34" s="35">
        <v>0.125</v>
      </c>
      <c r="D34" s="35">
        <v>0.30499999999999999</v>
      </c>
      <c r="E34" s="35">
        <v>4.7E-2</v>
      </c>
      <c r="F34" s="35">
        <v>5.0999999999999997E-2</v>
      </c>
    </row>
    <row r="35" spans="1:6" x14ac:dyDescent="0.2">
      <c r="A35" s="34">
        <v>1981</v>
      </c>
      <c r="B35" s="35">
        <v>0.47699999999999998</v>
      </c>
      <c r="C35" s="35">
        <v>0.10199999999999999</v>
      </c>
      <c r="D35" s="35">
        <v>0.30499999999999999</v>
      </c>
      <c r="E35" s="35">
        <v>6.8000000000000005E-2</v>
      </c>
      <c r="F35" s="35">
        <v>4.8000000000000001E-2</v>
      </c>
    </row>
    <row r="36" spans="1:6" x14ac:dyDescent="0.2">
      <c r="A36" s="34">
        <v>1982</v>
      </c>
      <c r="B36" s="35">
        <v>0.48199999999999998</v>
      </c>
      <c r="C36" s="35">
        <v>0.08</v>
      </c>
      <c r="D36" s="35">
        <v>0.32600000000000001</v>
      </c>
      <c r="E36" s="35">
        <v>5.8999999999999997E-2</v>
      </c>
      <c r="F36" s="35">
        <v>5.2999999999999999E-2</v>
      </c>
    </row>
    <row r="37" spans="1:6" x14ac:dyDescent="0.2">
      <c r="A37" s="34">
        <v>1983</v>
      </c>
      <c r="B37" s="35">
        <v>0.48099999999999998</v>
      </c>
      <c r="C37" s="35">
        <v>6.2E-2</v>
      </c>
      <c r="D37" s="35">
        <v>0.34799999999999998</v>
      </c>
      <c r="E37" s="35">
        <v>5.8999999999999997E-2</v>
      </c>
      <c r="F37" s="35">
        <v>0.05</v>
      </c>
    </row>
    <row r="38" spans="1:6" x14ac:dyDescent="0.2">
      <c r="A38" s="34">
        <v>1984</v>
      </c>
      <c r="B38" s="35">
        <v>0.44800000000000001</v>
      </c>
      <c r="C38" s="35">
        <v>8.5000000000000006E-2</v>
      </c>
      <c r="D38" s="35">
        <v>0.35899999999999999</v>
      </c>
      <c r="E38" s="35">
        <v>5.6000000000000001E-2</v>
      </c>
      <c r="F38" s="35">
        <v>5.1999999999999998E-2</v>
      </c>
    </row>
    <row r="39" spans="1:6" x14ac:dyDescent="0.2">
      <c r="A39" s="34">
        <v>1985</v>
      </c>
      <c r="B39" s="35">
        <v>0.45600000000000002</v>
      </c>
      <c r="C39" s="35">
        <v>8.4000000000000005E-2</v>
      </c>
      <c r="D39" s="35">
        <v>0.36099999999999999</v>
      </c>
      <c r="E39" s="35">
        <v>4.9000000000000002E-2</v>
      </c>
      <c r="F39" s="35">
        <v>0.05</v>
      </c>
    </row>
    <row r="40" spans="1:6" x14ac:dyDescent="0.2">
      <c r="A40" s="34">
        <v>1986</v>
      </c>
      <c r="B40" s="35">
        <v>0.45400000000000001</v>
      </c>
      <c r="C40" s="35">
        <v>8.2000000000000003E-2</v>
      </c>
      <c r="D40" s="35">
        <v>0.36899999999999999</v>
      </c>
      <c r="E40" s="35">
        <v>4.2999999999999997E-2</v>
      </c>
      <c r="F40" s="35">
        <v>5.1999999999999998E-2</v>
      </c>
    </row>
    <row r="41" spans="1:6" x14ac:dyDescent="0.2">
      <c r="A41" s="34">
        <v>1987</v>
      </c>
      <c r="B41" s="35">
        <v>0.46</v>
      </c>
      <c r="C41" s="35">
        <v>9.8000000000000004E-2</v>
      </c>
      <c r="D41" s="35">
        <v>0.35499999999999998</v>
      </c>
      <c r="E41" s="35">
        <v>3.7999999999999999E-2</v>
      </c>
      <c r="F41" s="35">
        <v>4.9000000000000002E-2</v>
      </c>
    </row>
    <row r="42" spans="1:6" x14ac:dyDescent="0.2">
      <c r="A42" s="34">
        <v>1988</v>
      </c>
      <c r="B42" s="35">
        <v>0.441</v>
      </c>
      <c r="C42" s="35">
        <v>0.104</v>
      </c>
      <c r="D42" s="35">
        <v>0.36799999999999999</v>
      </c>
      <c r="E42" s="35">
        <v>3.9E-2</v>
      </c>
      <c r="F42" s="35">
        <v>4.8000000000000001E-2</v>
      </c>
    </row>
    <row r="43" spans="1:6" x14ac:dyDescent="0.2">
      <c r="A43" s="34">
        <v>1989</v>
      </c>
      <c r="B43" s="35">
        <v>0.45</v>
      </c>
      <c r="C43" s="35">
        <v>0.104</v>
      </c>
      <c r="D43" s="35">
        <v>0.36299999999999999</v>
      </c>
      <c r="E43" s="35">
        <v>3.5000000000000003E-2</v>
      </c>
      <c r="F43" s="35">
        <v>4.9000000000000002E-2</v>
      </c>
    </row>
    <row r="44" spans="1:6" x14ac:dyDescent="0.2">
      <c r="A44" s="34">
        <v>1990</v>
      </c>
      <c r="B44" s="35">
        <v>0.45200000000000001</v>
      </c>
      <c r="C44" s="35">
        <v>9.0999999999999998E-2</v>
      </c>
      <c r="D44" s="35">
        <v>0.36799999999999999</v>
      </c>
      <c r="E44" s="35">
        <v>3.4000000000000002E-2</v>
      </c>
      <c r="F44" s="35">
        <v>5.3999999999999999E-2</v>
      </c>
    </row>
    <row r="45" spans="1:6" x14ac:dyDescent="0.2">
      <c r="A45" s="34">
        <v>1991</v>
      </c>
      <c r="B45" s="35">
        <v>0.443</v>
      </c>
      <c r="C45" s="35">
        <v>9.2999999999999999E-2</v>
      </c>
      <c r="D45" s="35">
        <v>0.375</v>
      </c>
      <c r="E45" s="35">
        <v>0.04</v>
      </c>
      <c r="F45" s="35">
        <v>4.8000000000000001E-2</v>
      </c>
    </row>
    <row r="46" spans="1:6" x14ac:dyDescent="0.2">
      <c r="A46" s="34">
        <v>1992</v>
      </c>
      <c r="B46" s="35">
        <v>0.436</v>
      </c>
      <c r="C46" s="35">
        <v>9.1999999999999998E-2</v>
      </c>
      <c r="D46" s="35">
        <v>0.379</v>
      </c>
      <c r="E46" s="35">
        <v>4.2000000000000003E-2</v>
      </c>
      <c r="F46" s="35">
        <v>5.0999999999999997E-2</v>
      </c>
    </row>
    <row r="47" spans="1:6" x14ac:dyDescent="0.2">
      <c r="A47" s="34">
        <v>1993</v>
      </c>
      <c r="B47" s="35">
        <v>0.442</v>
      </c>
      <c r="C47" s="35">
        <v>0.10199999999999999</v>
      </c>
      <c r="D47" s="35">
        <v>0.371</v>
      </c>
      <c r="E47" s="35">
        <v>4.2000000000000003E-2</v>
      </c>
      <c r="F47" s="35">
        <v>4.3999999999999997E-2</v>
      </c>
    </row>
    <row r="48" spans="1:6" x14ac:dyDescent="0.2">
      <c r="A48" s="34">
        <v>1994</v>
      </c>
      <c r="B48" s="35">
        <v>0.43099999999999999</v>
      </c>
      <c r="C48" s="35">
        <v>0.112</v>
      </c>
      <c r="D48" s="35">
        <v>0.36699999999999999</v>
      </c>
      <c r="E48" s="35">
        <v>4.3999999999999997E-2</v>
      </c>
      <c r="F48" s="35">
        <v>4.5999999999999999E-2</v>
      </c>
    </row>
    <row r="49" spans="1:6" x14ac:dyDescent="0.2">
      <c r="A49" s="34">
        <v>1995</v>
      </c>
      <c r="B49" s="35">
        <v>0.437</v>
      </c>
      <c r="C49" s="35">
        <v>0.11600000000000001</v>
      </c>
      <c r="D49" s="35">
        <v>0.35799999999999998</v>
      </c>
      <c r="E49" s="35">
        <v>4.2999999999999997E-2</v>
      </c>
      <c r="F49" s="35">
        <v>4.5999999999999999E-2</v>
      </c>
    </row>
    <row r="50" spans="1:6" x14ac:dyDescent="0.2">
      <c r="A50" s="34">
        <v>1996</v>
      </c>
      <c r="B50" s="35">
        <v>0.45200000000000001</v>
      </c>
      <c r="C50" s="35">
        <v>0.11799999999999999</v>
      </c>
      <c r="D50" s="35">
        <v>0.35099999999999998</v>
      </c>
      <c r="E50" s="35">
        <v>3.6999999999999998E-2</v>
      </c>
      <c r="F50" s="35">
        <v>4.2000000000000003E-2</v>
      </c>
    </row>
    <row r="51" spans="1:6" x14ac:dyDescent="0.2">
      <c r="A51" s="34">
        <v>1997</v>
      </c>
      <c r="B51" s="35">
        <v>0.46700000000000003</v>
      </c>
      <c r="C51" s="35">
        <v>0.115</v>
      </c>
      <c r="D51" s="35">
        <v>0.34200000000000003</v>
      </c>
      <c r="E51" s="35">
        <v>3.5999999999999997E-2</v>
      </c>
      <c r="F51" s="35">
        <v>0.04</v>
      </c>
    </row>
    <row r="52" spans="1:6" x14ac:dyDescent="0.2">
      <c r="A52" s="34">
        <v>1998</v>
      </c>
      <c r="B52" s="35">
        <v>0.48099999999999998</v>
      </c>
      <c r="C52" s="35">
        <v>0.11</v>
      </c>
      <c r="D52" s="35">
        <v>0.33200000000000002</v>
      </c>
      <c r="E52" s="35">
        <v>3.3000000000000002E-2</v>
      </c>
      <c r="F52" s="35">
        <v>4.3999999999999997E-2</v>
      </c>
    </row>
    <row r="53" spans="1:6" x14ac:dyDescent="0.2">
      <c r="A53" s="34">
        <v>1999</v>
      </c>
      <c r="B53" s="35">
        <v>0.48099999999999998</v>
      </c>
      <c r="C53" s="35">
        <v>0.10100000000000001</v>
      </c>
      <c r="D53" s="35">
        <v>0.33500000000000002</v>
      </c>
      <c r="E53" s="35">
        <v>3.9E-2</v>
      </c>
      <c r="F53" s="35">
        <v>4.3999999999999997E-2</v>
      </c>
    </row>
    <row r="54" spans="1:6" x14ac:dyDescent="0.2">
      <c r="A54" s="34">
        <v>2000</v>
      </c>
      <c r="B54" s="35">
        <v>0.496</v>
      </c>
      <c r="C54" s="35">
        <v>0.10199999999999999</v>
      </c>
      <c r="D54" s="35">
        <v>0.32200000000000001</v>
      </c>
      <c r="E54" s="35">
        <v>3.4000000000000002E-2</v>
      </c>
      <c r="F54" s="35">
        <v>4.4999999999999998E-2</v>
      </c>
    </row>
    <row r="55" spans="1:6" x14ac:dyDescent="0.2">
      <c r="A55" s="34">
        <v>2001</v>
      </c>
      <c r="B55" s="35">
        <v>0.499</v>
      </c>
      <c r="C55" s="35">
        <v>7.5999999999999998E-2</v>
      </c>
      <c r="D55" s="35">
        <v>0.34899999999999998</v>
      </c>
      <c r="E55" s="35">
        <v>3.3000000000000002E-2</v>
      </c>
      <c r="F55" s="35">
        <v>4.2999999999999997E-2</v>
      </c>
    </row>
    <row r="56" spans="1:6" x14ac:dyDescent="0.2">
      <c r="A56" s="34">
        <v>2002</v>
      </c>
      <c r="B56" s="35">
        <v>0.46300000000000002</v>
      </c>
      <c r="C56" s="35">
        <v>0.08</v>
      </c>
      <c r="D56" s="35">
        <v>0.378</v>
      </c>
      <c r="E56" s="35">
        <v>3.5999999999999997E-2</v>
      </c>
      <c r="F56" s="35">
        <v>4.2999999999999997E-2</v>
      </c>
    </row>
    <row r="57" spans="1:6" x14ac:dyDescent="0.2">
      <c r="A57" s="34">
        <v>2003</v>
      </c>
      <c r="B57" s="35">
        <v>0.44500000000000001</v>
      </c>
      <c r="C57" s="35">
        <v>7.3999999999999996E-2</v>
      </c>
      <c r="D57" s="35">
        <v>0.4</v>
      </c>
      <c r="E57" s="35">
        <v>3.7999999999999999E-2</v>
      </c>
      <c r="F57" s="35">
        <v>4.2999999999999997E-2</v>
      </c>
    </row>
    <row r="58" spans="1:6" x14ac:dyDescent="0.2">
      <c r="A58" s="34">
        <v>2004</v>
      </c>
      <c r="B58" s="35">
        <v>0.43</v>
      </c>
      <c r="C58" s="35">
        <v>0.10100000000000001</v>
      </c>
      <c r="D58" s="35">
        <v>0.39</v>
      </c>
      <c r="E58" s="35">
        <v>3.6999999999999998E-2</v>
      </c>
      <c r="F58" s="35">
        <v>4.2000000000000003E-2</v>
      </c>
    </row>
    <row r="59" spans="1:6" x14ac:dyDescent="0.2">
      <c r="A59" s="34">
        <v>2005</v>
      </c>
      <c r="B59" s="35">
        <v>0.43099999999999999</v>
      </c>
      <c r="C59" s="35">
        <v>0.129</v>
      </c>
      <c r="D59" s="35">
        <v>0.36899999999999999</v>
      </c>
      <c r="E59" s="35">
        <v>3.4000000000000002E-2</v>
      </c>
      <c r="F59" s="35">
        <v>3.7999999999999999E-2</v>
      </c>
    </row>
    <row r="60" spans="1:6" x14ac:dyDescent="0.2">
      <c r="A60" s="34">
        <v>2006</v>
      </c>
      <c r="B60" s="35">
        <v>0.434</v>
      </c>
      <c r="C60" s="35">
        <v>0.14699999999999999</v>
      </c>
      <c r="D60" s="35">
        <v>0.34799999999999998</v>
      </c>
      <c r="E60" s="35">
        <v>3.1E-2</v>
      </c>
      <c r="F60" s="35">
        <v>0.04</v>
      </c>
    </row>
    <row r="61" spans="1:6" x14ac:dyDescent="0.2">
      <c r="A61" s="34">
        <v>2007</v>
      </c>
      <c r="B61" s="35">
        <v>0.45300000000000001</v>
      </c>
      <c r="C61" s="35">
        <v>0.14399999999999999</v>
      </c>
      <c r="D61" s="35">
        <v>0.33900000000000002</v>
      </c>
      <c r="E61" s="35">
        <v>2.5000000000000001E-2</v>
      </c>
      <c r="F61" s="35">
        <v>3.9E-2</v>
      </c>
    </row>
    <row r="62" spans="1:6" x14ac:dyDescent="0.2">
      <c r="A62" s="34">
        <v>2008</v>
      </c>
      <c r="B62" s="35">
        <v>0.45400000000000001</v>
      </c>
      <c r="C62" s="35">
        <v>0.121</v>
      </c>
      <c r="D62" s="35">
        <v>0.35699999999999998</v>
      </c>
      <c r="E62" s="35">
        <v>2.7E-2</v>
      </c>
      <c r="F62" s="35">
        <v>4.2000000000000003E-2</v>
      </c>
    </row>
    <row r="63" spans="1:6" x14ac:dyDescent="0.2">
      <c r="A63" s="34">
        <v>2009</v>
      </c>
      <c r="B63" s="35">
        <v>0.435</v>
      </c>
      <c r="C63" s="35">
        <v>6.6000000000000003E-2</v>
      </c>
      <c r="D63" s="35">
        <v>0.42299999999999999</v>
      </c>
      <c r="E63" s="35">
        <v>0.03</v>
      </c>
      <c r="F63" s="35">
        <v>4.7E-2</v>
      </c>
    </row>
    <row r="64" spans="1:6" x14ac:dyDescent="0.2">
      <c r="A64" s="34">
        <v>2010</v>
      </c>
      <c r="B64" s="35">
        <v>0.41499999999999998</v>
      </c>
      <c r="C64" s="35">
        <v>8.8999999999999996E-2</v>
      </c>
      <c r="D64" s="35">
        <v>0.4</v>
      </c>
      <c r="E64" s="35">
        <v>3.1E-2</v>
      </c>
      <c r="F64" s="35">
        <v>6.5000000000000002E-2</v>
      </c>
    </row>
    <row r="65" spans="1:1" x14ac:dyDescent="0.2">
      <c r="A65" s="34" t="s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Intro</vt:lpstr>
      <vt:lpstr>Column</vt:lpstr>
      <vt:lpstr>Column Distribution</vt:lpstr>
      <vt:lpstr>Column grouped</vt:lpstr>
      <vt:lpstr>Bar horizontal</vt:lpstr>
      <vt:lpstr>Area</vt:lpstr>
      <vt:lpstr>Area and Line</vt:lpstr>
      <vt:lpstr>area with shaded</vt:lpstr>
      <vt:lpstr>Area 100%</vt:lpstr>
      <vt:lpstr>Column Stacked</vt:lpstr>
      <vt:lpstr>Area multiples</vt:lpstr>
      <vt:lpstr>Line</vt:lpstr>
      <vt:lpstr>Line with markers</vt:lpstr>
      <vt:lpstr>Pie and Distribution</vt:lpstr>
      <vt:lpstr>Pie with many slices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Meko</dc:creator>
  <cp:lastModifiedBy>Vivian Hou</cp:lastModifiedBy>
  <cp:lastPrinted>2015-06-18T18:51:39Z</cp:lastPrinted>
  <dcterms:created xsi:type="dcterms:W3CDTF">2015-06-17T19:37:55Z</dcterms:created>
  <dcterms:modified xsi:type="dcterms:W3CDTF">2017-12-08T16:34:50Z</dcterms:modified>
</cp:coreProperties>
</file>