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5.xml" ContentType="application/vnd.openxmlformats-officedocument.drawingml.chart+xml"/>
  <Override PartName="/xl/theme/themeOverride4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drawings/drawing30.xml" ContentType="application/vnd.openxmlformats-officedocument.drawingml.chartshapes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charts/chart19.xml" ContentType="application/vnd.openxmlformats-officedocument.drawingml.chart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hou/Desktop/"/>
    </mc:Choice>
  </mc:AlternateContent>
  <bookViews>
    <workbookView xWindow="560" yWindow="560" windowWidth="33700" windowHeight="23860" tabRatio="913" firstSheet="1" activeTab="12"/>
  </bookViews>
  <sheets>
    <sheet name="Intro" sheetId="17" r:id="rId1"/>
    <sheet name="Column" sheetId="15" r:id="rId2"/>
    <sheet name="Column Distribution" sheetId="3" r:id="rId3"/>
    <sheet name="Column grouped" sheetId="10" r:id="rId4"/>
    <sheet name="Bar horizontal" sheetId="2" r:id="rId5"/>
    <sheet name="Area" sheetId="13" r:id="rId6"/>
    <sheet name="Area and Line" sheetId="5" r:id="rId7"/>
    <sheet name="area with shaded" sheetId="18" r:id="rId8"/>
    <sheet name="Area 100%" sheetId="4" r:id="rId9"/>
    <sheet name="Column Stacked" sheetId="11" r:id="rId10"/>
    <sheet name="Area multiples" sheetId="8" r:id="rId11"/>
    <sheet name="Line" sheetId="9" r:id="rId12"/>
    <sheet name="Line with markers" sheetId="14" r:id="rId13"/>
    <sheet name="Pie and Distribution" sheetId="12" r:id="rId14"/>
    <sheet name="Pie with many slices" sheetId="16" r:id="rId15"/>
  </sheets>
  <definedNames>
    <definedName name="IDX" localSheetId="7">'area with shaded'!#REF!</definedName>
    <definedName name="_xlnm.Print_Area" localSheetId="10">'Area multiples'!$A$1:$BX$29</definedName>
    <definedName name="_xlnm.Print_Area" localSheetId="9">'Column Stacked'!$A$1:$BX$25</definedName>
    <definedName name="_xlnm.Print_Titles" localSheetId="10">'Area multiples'!$A:$A</definedName>
    <definedName name="_xlnm.Print_Titles" localSheetId="9">'Column Stacked'!$A:$A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8" l="1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AP20" i="3"/>
  <c r="AP19" i="3"/>
  <c r="AP18" i="3"/>
  <c r="AP17" i="3"/>
  <c r="AP16" i="3"/>
  <c r="AP13" i="3"/>
  <c r="AP12" i="3"/>
  <c r="AP11" i="3"/>
  <c r="AP10" i="3"/>
  <c r="AP9" i="3"/>
  <c r="AP8" i="3"/>
  <c r="AM20" i="3"/>
  <c r="AM19" i="3"/>
  <c r="AM18" i="3"/>
  <c r="AM17" i="3"/>
  <c r="AM16" i="3"/>
  <c r="AM13" i="3"/>
  <c r="AM12" i="3"/>
  <c r="AM11" i="3"/>
  <c r="AM10" i="3"/>
  <c r="AM9" i="3"/>
  <c r="AM8" i="3"/>
  <c r="AJ20" i="3"/>
  <c r="AJ19" i="3"/>
  <c r="AJ18" i="3"/>
  <c r="AJ17" i="3"/>
  <c r="AJ16" i="3"/>
  <c r="AJ13" i="3"/>
  <c r="AJ12" i="3"/>
  <c r="AJ11" i="3"/>
  <c r="AJ10" i="3"/>
  <c r="AJ9" i="3"/>
  <c r="AJ8" i="3"/>
  <c r="AG20" i="3"/>
  <c r="AG19" i="3"/>
  <c r="AG18" i="3"/>
  <c r="AG17" i="3"/>
  <c r="AG16" i="3"/>
  <c r="AG13" i="3"/>
  <c r="AG12" i="3"/>
  <c r="AG11" i="3"/>
  <c r="AG10" i="3"/>
  <c r="AG9" i="3"/>
  <c r="AG8" i="3"/>
  <c r="AD20" i="3"/>
  <c r="AD19" i="3"/>
  <c r="AD18" i="3"/>
  <c r="AD17" i="3"/>
  <c r="AD16" i="3"/>
  <c r="AD13" i="3"/>
  <c r="AD12" i="3"/>
  <c r="AD11" i="3"/>
  <c r="AD10" i="3"/>
  <c r="AD9" i="3"/>
  <c r="AD8" i="3"/>
  <c r="AA9" i="3"/>
  <c r="AA10" i="3"/>
  <c r="AA11" i="3"/>
  <c r="AA12" i="3"/>
  <c r="AA13" i="3"/>
  <c r="AA16" i="3"/>
  <c r="AA17" i="3"/>
  <c r="AA18" i="3"/>
  <c r="AA19" i="3"/>
  <c r="AA20" i="3"/>
  <c r="AA8" i="3"/>
  <c r="D40" i="15"/>
  <c r="D39" i="15"/>
  <c r="D38" i="15"/>
  <c r="D37" i="15"/>
  <c r="D36" i="15"/>
  <c r="D35" i="15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<sst xmlns="http://schemas.openxmlformats.org/spreadsheetml/2006/main" count="417" uniqueCount="294">
  <si>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</si>
  <si>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</si>
  <si>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</si>
  <si>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</si>
  <si>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</si>
  <si>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</si>
  <si>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</si>
  <si>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</si>
  <si>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</si>
  <si>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</si>
  <si>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</si>
  <si>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</si>
  <si>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</si>
  <si>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</si>
  <si>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</si>
  <si>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</si>
  <si>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</si>
  <si>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</si>
  <si>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</si>
  <si>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</si>
  <si>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</si>
  <si>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</si>
  <si>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</si>
  <si>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</si>
  <si>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</si>
  <si>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</si>
  <si>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</si>
  <si>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</si>
  <si>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</si>
  <si>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</si>
  <si>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</si>
  <si>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</si>
  <si>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</si>
  <si>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</si>
  <si>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</si>
  <si>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</si>
  <si>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</si>
  <si>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</si>
  <si>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</si>
  <si>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</si>
  <si>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</si>
  <si>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</si>
  <si>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</si>
  <si>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</si>
  <si>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</si>
  <si>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</si>
  <si>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</si>
  <si>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</si>
  <si>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</si>
  <si>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</si>
  <si>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</si>
  <si>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</si>
  <si>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Lowest Quintile</t>
  </si>
  <si>
    <t>Second Quintile</t>
  </si>
  <si>
    <t>Middle Quintile</t>
  </si>
  <si>
    <t>Fourth Quintile</t>
  </si>
  <si>
    <t>Top Quintile</t>
  </si>
  <si>
    <t>All</t>
  </si>
  <si>
    <t>Addendum</t>
  </si>
  <si>
    <t>Top 1 Percent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</si>
  <si>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</si>
  <si>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</si>
  <si>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</si>
  <si>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</si>
  <si>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</si>
  <si>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</si>
  <si>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</si>
  <si>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</si>
  <si>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</si>
  <si>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</si>
  <si>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</si>
  <si>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</si>
  <si>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</si>
  <si>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</si>
  <si>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</si>
  <si>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</si>
  <si>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</si>
  <si>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</si>
  <si>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</si>
  <si>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</si>
  <si>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</si>
  <si>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</si>
  <si>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</si>
  <si>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</si>
  <si>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</si>
  <si>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</si>
  <si>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</si>
  <si>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</si>
  <si>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</si>
  <si>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</si>
  <si>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</si>
  <si>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</si>
  <si>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</si>
  <si>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</si>
  <si>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</si>
  <si>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</si>
  <si>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</si>
  <si>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</si>
  <si>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</si>
  <si>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</si>
  <si>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</si>
  <si>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$500,000 under $1,000,000</t>
  </si>
  <si>
    <t>$5,000,000 under $10,000,000</t>
  </si>
  <si>
    <t>$10,000,000 or more</t>
  </si>
  <si>
    <t>Salaries &amp; Wages</t>
  </si>
  <si>
    <t>Business Income</t>
  </si>
  <si>
    <t>Capital Gains</t>
  </si>
  <si>
    <t>$1 under $25,000</t>
  </si>
  <si>
    <t>$25,000 under $50,000</t>
  </si>
  <si>
    <t>$50,000 under $100,000</t>
  </si>
  <si>
    <t>$100,000 under $500,000</t>
  </si>
  <si>
    <t>$1,000,000 under $5,000,000</t>
  </si>
  <si>
    <t>$1–$25k</t>
  </si>
  <si>
    <t>$25k–$50k</t>
  </si>
  <si>
    <t>$50k–$100k</t>
  </si>
  <si>
    <t>$100k–$500k</t>
  </si>
  <si>
    <t>$500k–$1m</t>
  </si>
  <si>
    <t>$1m–$5m</t>
  </si>
  <si>
    <t>$5m–$10m</t>
  </si>
  <si>
    <t>$10m +</t>
  </si>
  <si>
    <t>2008</t>
  </si>
  <si>
    <t>2011</t>
  </si>
  <si>
    <t>2012</t>
  </si>
  <si>
    <t>2013</t>
  </si>
  <si>
    <t>2014</t>
  </si>
  <si>
    <t>008bb0</t>
  </si>
  <si>
    <t>Current law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</si>
  <si>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</si>
  <si>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</si>
  <si>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</si>
  <si>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</si>
  <si>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</si>
  <si>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</si>
  <si>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</si>
  <si>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</si>
  <si>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</si>
  <si>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</si>
  <si>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</si>
  <si>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</si>
  <si>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</si>
  <si>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</si>
  <si>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</si>
  <si>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</si>
  <si>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</si>
  <si>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</si>
  <si>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</si>
  <si>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</si>
  <si>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$200,000 and above</t>
  </si>
  <si>
    <t>Income distribution for those making $10,000,000 or more</t>
  </si>
  <si>
    <t>Income</t>
  </si>
  <si>
    <t>Tax Rate</t>
  </si>
  <si>
    <t>TYPEFACE</t>
  </si>
  <si>
    <t>SIZE (WEB)</t>
  </si>
  <si>
    <t>SIZE (PRINT)</t>
  </si>
  <si>
    <t>CASE</t>
  </si>
  <si>
    <t>COLOR</t>
  </si>
  <si>
    <t>NOTES</t>
  </si>
  <si>
    <t>Title</t>
  </si>
  <si>
    <t>Title Case</t>
  </si>
  <si>
    <t>#000000 or rgb(0,0,0)</t>
  </si>
  <si>
    <t>The main point of the chart. Try to keep shorter than two lines and avoid qualifiers.</t>
  </si>
  <si>
    <t>Subtitle</t>
  </si>
  <si>
    <t>Sentence case</t>
  </si>
  <si>
    <t>Use this to add qualifiers or further clarification on the title.</t>
  </si>
  <si>
    <t>X and Y axis titles</t>
  </si>
  <si>
    <t>Always horizontal, above the top axis label Include units or multipliers in parenthesis (millions), ($2014)</t>
  </si>
  <si>
    <t>X and Y axis labels</t>
  </si>
  <si>
    <t>Always horizontal, avoid units or multipliers. Those should be added to the axis title in parenthesis</t>
  </si>
  <si>
    <t>Key labels</t>
  </si>
  <si>
    <t>Always horizontal. Avoid redundant key labels if possible.</t>
  </si>
  <si>
    <t>Direct labels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</si>
  <si>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</si>
  <si>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</si>
  <si>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</si>
  <si>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</si>
  <si>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r>
      <t>Bold the words “</t>
    </r>
    <r>
      <rPr>
        <b/>
        <sz val="14"/>
        <color rgb="FF333333"/>
        <rFont val="Helvetica Neue"/>
      </rPr>
      <t>Source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</t>
    </r>
    <r>
      <rPr>
        <sz val="14"/>
        <color rgb="FF333333"/>
        <rFont val="Helvetica Neue"/>
      </rPr>
      <t>” as well as any statistical significance indicators.</t>
    </r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</si>
  <si>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</si>
  <si>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</si>
  <si>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</si>
  <si>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</si>
  <si>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</si>
  <si>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</si>
  <si>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</si>
  <si>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</si>
  <si>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</si>
  <si>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</si>
  <si>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</si>
  <si>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</si>
  <si>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</si>
  <si>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</si>
  <si>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</si>
  <si>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</si>
  <si>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</si>
  <si>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</si>
  <si>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</si>
  <si>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</si>
  <si>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</si>
  <si>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</si>
  <si>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</si>
  <si>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</si>
  <si>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Bush policy</t>
  </si>
  <si>
    <t>Clinton policy, with AMT patch</t>
  </si>
  <si>
    <t>Individual income taxes</t>
  </si>
  <si>
    <t>Corporation income taxes</t>
  </si>
  <si>
    <t>Payroll taxes</t>
  </si>
  <si>
    <t>Excise taxes</t>
  </si>
  <si>
    <t>Note: The color combinations in this preset palett aren't the perfect combination for all charts. Be sure to reference the color section of the Urban Dataviz styleguide for better color combinations</t>
  </si>
  <si>
    <t>Lato Regular</t>
  </si>
  <si>
    <t>Lato Bold</t>
  </si>
  <si>
    <t>Lato Regular Italic</t>
  </si>
  <si>
    <t>Origination Year and Quarter</t>
  </si>
  <si>
    <t>Weighted Whole Market Total Expected Default Risk</t>
  </si>
  <si>
    <t>Weighted Whole Market Expected Default Risk Without Risky Products</t>
  </si>
  <si>
    <t>Borrower Risk</t>
  </si>
  <si>
    <t>Product Risk</t>
  </si>
  <si>
    <t>Yr</t>
  </si>
  <si>
    <t>highlight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</si>
  <si>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</si>
  <si>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</si>
  <si>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</si>
  <si>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</si>
  <si>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</si>
  <si>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</si>
  <si>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</si>
  <si>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</si>
  <si>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</si>
  <si>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</si>
  <si>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</si>
  <si>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</si>
  <si>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</si>
  <si>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</si>
  <si>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</si>
  <si>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</si>
  <si>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</si>
  <si>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</si>
  <si>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</si>
  <si>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</si>
  <si>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</si>
  <si>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</si>
  <si>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</si>
  <si>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</si>
  <si>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</si>
  <si>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</si>
  <si>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</si>
  <si>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</si>
  <si>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</si>
  <si>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</si>
  <si>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</si>
  <si>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</si>
  <si>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</si>
  <si>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</si>
  <si>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</si>
  <si>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</si>
  <si>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</si>
  <si>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</si>
  <si>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</si>
  <si>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</si>
  <si>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</si>
  <si>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</si>
  <si>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</si>
  <si>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</si>
  <si>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</si>
  <si>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</si>
  <si>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</si>
  <si>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</si>
  <si>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</si>
  <si>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</si>
  <si>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</si>
  <si>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</si>
  <si>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</si>
  <si>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</si>
  <si>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</si>
  <si>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</si>
  <si>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</si>
  <si>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</si>
  <si>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</si>
  <si>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</si>
  <si>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</si>
  <si>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</si>
  <si>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</si>
  <si>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</si>
  <si>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</si>
  <si>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</si>
  <si>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</si>
  <si>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</si>
  <si>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</si>
  <si>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Colors, Fonts, and the Urban tagline</t>
  </si>
  <si>
    <t>This file comes pre-populated with Urban colors. To save these colors as a theme for future use, click the Page Layout tab, then 'colors' and then 'Create new Theme Colors. Name the colors Urban Colors' and click save.</t>
  </si>
  <si>
    <r>
      <rPr>
        <b/>
        <sz val="10"/>
        <rFont val="Lato Regular"/>
      </rPr>
      <t>Source:</t>
    </r>
    <r>
      <rPr>
        <sz val="10"/>
        <rFont val="Lato Regular"/>
      </rPr>
      <t xml:space="preserve"> Urban-Brookings Tax Policy Center Microsimulation Model (version 1006-1).</t>
    </r>
  </si>
  <si>
    <t>Salaries and wages</t>
  </si>
  <si>
    <t>Interest and dividends</t>
  </si>
  <si>
    <t>Business income</t>
  </si>
  <si>
    <t>Capital gains</t>
  </si>
  <si>
    <t>*REMOVE TICK MARKS FROM X-AXIS FOR CONTINUOUS DATA (except for histogram)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</si>
</sst>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"/>
    <numFmt numFmtId="166" formatCode="#,##0.0"/>
    <numFmt numFmtId="167" formatCode="0.0%"/>
    <numFmt numFmtId="168" formatCode=";\(#\);;"/>
    <numFmt numFmtId="169" formatCode="\(#\)"/>
    <numFmt numFmtId="170" formatCode="&quot;   &quot;@"/>
    <numFmt numFmtId="171" formatCode="&quot;* &quot;#,##0;&quot;* &quot;\-#,##0;&quot;*&quot;;&quot;* &quot;@\ "/>
    <numFmt numFmtId="172" formatCode="&quot;** &quot;#,##0;&quot;** &quot;\-#,##0;&quot;**&quot;;&quot;** &quot;@"/>
    <numFmt numFmtId="173" formatCode="&quot;* &quot;#,##0;&quot;* &quot;\-#,##0;&quot;* [3]&quot;;&quot;* &quot;@\ "/>
    <numFmt numFmtId="174" formatCode="_(&quot;$&quot;* #,##0_);_(&quot;$&quot;* \(#,##0\);_(&quot;$&quot;* &quot;-&quot;??_);_(@_)"/>
    <numFmt numFmtId="175" formatCode="&quot;$&quot;#,##0;[Red]&quot;$&quot;#,##0"/>
    <numFmt numFmtId="176" formatCode=";;;"/>
    <numFmt numFmtId="177" formatCode="_-* #,##0_-;\-* #,##0_-;_-* &quot;-&quot;??_-;_-@_-"/>
    <numFmt numFmtId="178" formatCode="0.0000"/>
  </numFmts>
  <fonts count="59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Gill Sans MT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Gill Sans MT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sz val="18"/>
      <color rgb="FF333333"/>
      <name val="Helvetica Neue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  <font>
      <sz val="16"/>
      <color theme="1"/>
      <name val="Lato Regular"/>
    </font>
    <font>
      <sz val="12"/>
      <color theme="1"/>
      <name val="Lato Regular"/>
    </font>
    <font>
      <sz val="12"/>
      <color theme="1"/>
      <name val="Calibri"/>
    </font>
    <font>
      <b/>
      <sz val="10"/>
      <color rgb="FF000000"/>
      <name val="Garamond"/>
      <family val="1"/>
    </font>
    <font>
      <sz val="10"/>
      <color rgb="FF000000"/>
      <name val="Arial"/>
      <family val="2"/>
    </font>
    <font>
      <sz val="10"/>
      <color rgb="FF000000"/>
      <name val="Garamond"/>
      <family val="1"/>
    </font>
    <font>
      <sz val="10"/>
      <name val="Lato Regular"/>
    </font>
    <font>
      <b/>
      <sz val="12"/>
      <name val="Lato Regular"/>
    </font>
    <font>
      <b/>
      <sz val="10"/>
      <name val="Lato Regular"/>
    </font>
    <font>
      <sz val="18"/>
      <name val="Lato Regular"/>
    </font>
    <font>
      <sz val="12"/>
      <color theme="9"/>
      <name val="Arial"/>
    </font>
    <font>
      <sz val="14"/>
      <color theme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4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11" fillId="0" borderId="0"/>
    <xf numFmtId="0" fontId="14" fillId="0" borderId="0"/>
    <xf numFmtId="0" fontId="2" fillId="0" borderId="0"/>
    <xf numFmtId="0" fontId="11" fillId="2" borderId="1" applyNumberFormat="0" applyFont="0" applyAlignment="0" applyProtection="0"/>
    <xf numFmtId="0" fontId="21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80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wrapText="1"/>
    </xf>
    <xf numFmtId="0" fontId="5" fillId="0" borderId="0" xfId="1" applyFont="1" applyBorder="1"/>
    <xf numFmtId="165" fontId="4" fillId="0" borderId="0" xfId="1" applyNumberFormat="1" applyFont="1" applyBorder="1" applyAlignment="1">
      <alignment horizontal="center"/>
    </xf>
    <xf numFmtId="9" fontId="4" fillId="0" borderId="0" xfId="2" applyFont="1"/>
    <xf numFmtId="0" fontId="6" fillId="0" borderId="0" xfId="1" applyFont="1"/>
    <xf numFmtId="0" fontId="6" fillId="0" borderId="0" xfId="1" applyFont="1" applyBorder="1"/>
    <xf numFmtId="0" fontId="7" fillId="0" borderId="0" xfId="1" applyFont="1"/>
    <xf numFmtId="165" fontId="7" fillId="0" borderId="0" xfId="1" applyNumberFormat="1" applyFont="1" applyBorder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0" fontId="4" fillId="0" borderId="0" xfId="4" applyFill="1"/>
    <xf numFmtId="0" fontId="4" fillId="0" borderId="0" xfId="4"/>
    <xf numFmtId="0" fontId="4" fillId="0" borderId="2" xfId="4" applyFont="1" applyBorder="1"/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5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4" fillId="0" borderId="0" xfId="5" applyFont="1" applyBorder="1" applyAlignment="1">
      <alignment horizontal="center"/>
    </xf>
    <xf numFmtId="0" fontId="4" fillId="0" borderId="4" xfId="5" applyFont="1" applyBorder="1" applyAlignment="1">
      <alignment horizontal="center"/>
    </xf>
    <xf numFmtId="0" fontId="4" fillId="0" borderId="0" xfId="4" applyFont="1"/>
    <xf numFmtId="0" fontId="3" fillId="0" borderId="0" xfId="4" applyFont="1" applyAlignment="1">
      <alignment horizontal="right"/>
    </xf>
    <xf numFmtId="166" fontId="4" fillId="0" borderId="0" xfId="4" applyNumberFormat="1" applyFont="1" applyAlignment="1">
      <alignment horizontal="right"/>
    </xf>
    <xf numFmtId="3" fontId="4" fillId="0" borderId="0" xfId="4" applyNumberFormat="1" applyFont="1" applyAlignment="1">
      <alignment horizontal="right"/>
    </xf>
    <xf numFmtId="0" fontId="4" fillId="0" borderId="0" xfId="4" applyFont="1" applyAlignment="1">
      <alignment horizontal="right"/>
    </xf>
    <xf numFmtId="16" fontId="3" fillId="0" borderId="0" xfId="4" quotePrefix="1" applyNumberFormat="1" applyFont="1" applyAlignment="1">
      <alignment horizontal="right"/>
    </xf>
    <xf numFmtId="0" fontId="3" fillId="0" borderId="0" xfId="4" applyFont="1" applyAlignment="1">
      <alignment horizontal="left"/>
    </xf>
    <xf numFmtId="0" fontId="4" fillId="0" borderId="4" xfId="4" applyFont="1" applyBorder="1"/>
    <xf numFmtId="0" fontId="4" fillId="0" borderId="0" xfId="4" applyFont="1" applyFill="1" applyBorder="1"/>
    <xf numFmtId="0" fontId="11" fillId="0" borderId="0" xfId="6"/>
    <xf numFmtId="10" fontId="11" fillId="0" borderId="0" xfId="6" applyNumberFormat="1"/>
    <xf numFmtId="0" fontId="2" fillId="0" borderId="0" xfId="1"/>
    <xf numFmtId="0" fontId="2" fillId="0" borderId="0" xfId="1" applyAlignment="1">
      <alignment horizontal="center"/>
    </xf>
    <xf numFmtId="165" fontId="2" fillId="0" borderId="0" xfId="1" applyNumberFormat="1" applyAlignment="1">
      <alignment horizontal="center"/>
    </xf>
    <xf numFmtId="1" fontId="2" fillId="0" borderId="0" xfId="1" quotePrefix="1" applyNumberFormat="1" applyAlignment="1">
      <alignment horizontal="center"/>
    </xf>
    <xf numFmtId="1" fontId="2" fillId="0" borderId="0" xfId="1" applyNumberFormat="1"/>
    <xf numFmtId="1" fontId="2" fillId="0" borderId="0" xfId="1" applyNumberFormat="1" applyAlignment="1">
      <alignment horizontal="center"/>
    </xf>
    <xf numFmtId="165" fontId="2" fillId="0" borderId="0" xfId="1" applyNumberFormat="1"/>
    <xf numFmtId="0" fontId="15" fillId="0" borderId="0" xfId="7" applyFont="1" applyFill="1" applyBorder="1"/>
    <xf numFmtId="0" fontId="16" fillId="0" borderId="0" xfId="7" applyFont="1" applyFill="1" applyBorder="1" applyAlignment="1">
      <alignment vertical="center"/>
    </xf>
    <xf numFmtId="0" fontId="16" fillId="0" borderId="0" xfId="7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3" fontId="17" fillId="0" borderId="0" xfId="8" applyNumberFormat="1" applyFont="1" applyFill="1" applyBorder="1" applyAlignment="1">
      <alignment horizontal="right"/>
    </xf>
    <xf numFmtId="0" fontId="11" fillId="0" borderId="0" xfId="6" applyAlignment="1"/>
    <xf numFmtId="0" fontId="20" fillId="0" borderId="6" xfId="6" applyFont="1" applyBorder="1" applyAlignment="1" applyProtection="1">
      <alignment horizontal="center" vertical="center" wrapText="1"/>
    </xf>
    <xf numFmtId="0" fontId="20" fillId="0" borderId="7" xfId="6" applyFont="1" applyBorder="1" applyAlignment="1" applyProtection="1">
      <alignment horizontal="center" vertical="center" wrapText="1"/>
    </xf>
    <xf numFmtId="0" fontId="19" fillId="0" borderId="0" xfId="6" applyFont="1" applyAlignment="1" applyProtection="1">
      <alignment wrapText="1"/>
    </xf>
    <xf numFmtId="3" fontId="19" fillId="0" borderId="8" xfId="6" applyNumberFormat="1" applyFont="1" applyBorder="1" applyAlignment="1" applyProtection="1">
      <alignment horizontal="right"/>
    </xf>
    <xf numFmtId="3" fontId="22" fillId="0" borderId="0" xfId="6" applyNumberFormat="1" applyFont="1" applyAlignment="1"/>
    <xf numFmtId="3" fontId="19" fillId="0" borderId="9" xfId="6" applyNumberFormat="1" applyFont="1" applyBorder="1" applyAlignment="1" applyProtection="1">
      <alignment horizontal="right"/>
    </xf>
    <xf numFmtId="0" fontId="23" fillId="0" borderId="0" xfId="6" applyFont="1"/>
    <xf numFmtId="0" fontId="24" fillId="0" borderId="0" xfId="4" applyFont="1" applyAlignment="1">
      <alignment horizontal="right" indent="2"/>
    </xf>
    <xf numFmtId="166" fontId="25" fillId="0" borderId="0" xfId="4" applyNumberFormat="1" applyFont="1" applyAlignment="1">
      <alignment horizontal="right" indent="2"/>
    </xf>
    <xf numFmtId="16" fontId="24" fillId="0" borderId="0" xfId="4" quotePrefix="1" applyNumberFormat="1" applyFont="1" applyAlignment="1">
      <alignment horizontal="right" indent="2"/>
    </xf>
    <xf numFmtId="0" fontId="26" fillId="0" borderId="0" xfId="6" applyFont="1"/>
    <xf numFmtId="0" fontId="27" fillId="0" borderId="0" xfId="6" applyFont="1"/>
    <xf numFmtId="174" fontId="27" fillId="0" borderId="0" xfId="11" applyNumberFormat="1" applyFont="1"/>
    <xf numFmtId="175" fontId="27" fillId="0" borderId="0" xfId="6" applyNumberFormat="1" applyFont="1"/>
    <xf numFmtId="0" fontId="16" fillId="0" borderId="0" xfId="1" applyFont="1"/>
    <xf numFmtId="0" fontId="16" fillId="0" borderId="0" xfId="1" applyFont="1" applyAlignment="1">
      <alignment horizontal="centerContinuous"/>
    </xf>
    <xf numFmtId="0" fontId="16" fillId="0" borderId="0" xfId="1" applyFont="1" applyAlignment="1">
      <alignment horizontal="center" wrapText="1"/>
    </xf>
    <xf numFmtId="165" fontId="16" fillId="0" borderId="0" xfId="1" applyNumberFormat="1" applyFont="1"/>
    <xf numFmtId="0" fontId="16" fillId="0" borderId="0" xfId="1" applyFont="1" applyFill="1"/>
    <xf numFmtId="165" fontId="28" fillId="0" borderId="0" xfId="1" applyNumberFormat="1" applyFont="1"/>
    <xf numFmtId="0" fontId="29" fillId="0" borderId="0" xfId="6" applyFont="1"/>
    <xf numFmtId="165" fontId="29" fillId="0" borderId="0" xfId="6" applyNumberFormat="1" applyFont="1"/>
    <xf numFmtId="167" fontId="29" fillId="0" borderId="0" xfId="12" applyNumberFormat="1" applyFont="1"/>
    <xf numFmtId="6" fontId="29" fillId="0" borderId="0" xfId="6" applyNumberFormat="1" applyFont="1"/>
    <xf numFmtId="0" fontId="13" fillId="0" borderId="0" xfId="7" applyFont="1" applyFill="1" applyBorder="1" applyAlignment="1">
      <alignment wrapText="1"/>
    </xf>
    <xf numFmtId="0" fontId="16" fillId="0" borderId="0" xfId="7" applyFont="1" applyFill="1" applyBorder="1" applyAlignment="1">
      <alignment wrapText="1"/>
    </xf>
    <xf numFmtId="3" fontId="16" fillId="0" borderId="0" xfId="7" applyNumberFormat="1" applyFont="1" applyFill="1" applyBorder="1" applyAlignment="1">
      <alignment horizontal="right"/>
    </xf>
    <xf numFmtId="3" fontId="15" fillId="0" borderId="0" xfId="7" applyNumberFormat="1" applyFont="1" applyFill="1" applyBorder="1"/>
    <xf numFmtId="0" fontId="16" fillId="0" borderId="0" xfId="7" applyNumberFormat="1" applyFont="1" applyFill="1" applyBorder="1" applyAlignment="1">
      <alignment vertical="center"/>
    </xf>
    <xf numFmtId="0" fontId="16" fillId="0" borderId="0" xfId="7" applyNumberFormat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5" fillId="0" borderId="0" xfId="7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vertical="center"/>
    </xf>
    <xf numFmtId="3" fontId="16" fillId="0" borderId="0" xfId="7" applyNumberFormat="1" applyFont="1" applyFill="1" applyBorder="1" applyAlignment="1">
      <alignment horizontal="center" vertical="center"/>
    </xf>
    <xf numFmtId="168" fontId="15" fillId="0" borderId="0" xfId="7" applyNumberFormat="1" applyFont="1" applyFill="1" applyBorder="1" applyAlignment="1">
      <alignment horizontal="center"/>
    </xf>
    <xf numFmtId="169" fontId="16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/>
    <xf numFmtId="171" fontId="16" fillId="0" borderId="0" xfId="8" applyNumberFormat="1" applyFont="1" applyFill="1" applyBorder="1" applyAlignment="1">
      <alignment horizontal="right"/>
    </xf>
    <xf numFmtId="172" fontId="16" fillId="0" borderId="0" xfId="8" applyNumberFormat="1" applyFont="1" applyFill="1" applyBorder="1" applyAlignment="1">
      <alignment horizontal="right"/>
    </xf>
    <xf numFmtId="173" fontId="16" fillId="0" borderId="0" xfId="8" applyNumberFormat="1" applyFont="1" applyFill="1" applyBorder="1" applyAlignment="1">
      <alignment horizontal="right"/>
    </xf>
    <xf numFmtId="170" fontId="16" fillId="0" borderId="0" xfId="7" applyNumberFormat="1" applyFont="1" applyFill="1" applyBorder="1"/>
    <xf numFmtId="0" fontId="16" fillId="0" borderId="0" xfId="7" applyFont="1" applyFill="1" applyBorder="1"/>
    <xf numFmtId="172" fontId="15" fillId="0" borderId="0" xfId="7" applyNumberFormat="1" applyFont="1" applyFill="1" applyBorder="1"/>
    <xf numFmtId="0" fontId="34" fillId="0" borderId="0" xfId="0" applyFont="1"/>
    <xf numFmtId="0" fontId="0" fillId="0" borderId="0" xfId="0" applyAlignment="1">
      <alignment wrapText="1"/>
    </xf>
    <xf numFmtId="0" fontId="37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5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8" fillId="0" borderId="0" xfId="0" applyFont="1" applyAlignment="1">
      <alignment wrapText="1"/>
    </xf>
    <xf numFmtId="177" fontId="0" fillId="0" borderId="0" xfId="43" applyNumberFormat="1" applyFont="1"/>
    <xf numFmtId="0" fontId="0" fillId="0" borderId="0" xfId="0" quotePrefix="1"/>
    <xf numFmtId="0" fontId="49" fillId="0" borderId="0" xfId="0" applyFont="1" applyAlignment="1">
      <alignment vertical="center"/>
    </xf>
    <xf numFmtId="0" fontId="50" fillId="3" borderId="10" xfId="6" applyFont="1" applyFill="1" applyBorder="1" applyAlignment="1">
      <alignment horizontal="center" vertical="center" wrapText="1"/>
    </xf>
    <xf numFmtId="0" fontId="50" fillId="3" borderId="10" xfId="6" applyFont="1" applyFill="1" applyBorder="1" applyAlignment="1">
      <alignment vertical="center"/>
    </xf>
    <xf numFmtId="0" fontId="51" fillId="3" borderId="0" xfId="6" applyFont="1" applyFill="1"/>
    <xf numFmtId="0" fontId="52" fillId="4" borderId="10" xfId="6" applyFont="1" applyFill="1" applyBorder="1" applyAlignment="1">
      <alignment horizontal="center" vertical="center" wrapText="1"/>
    </xf>
    <xf numFmtId="178" fontId="52" fillId="3" borderId="10" xfId="6" applyNumberFormat="1" applyFont="1" applyFill="1" applyBorder="1" applyAlignment="1">
      <alignment vertical="top" wrapText="1"/>
    </xf>
    <xf numFmtId="165" fontId="52" fillId="3" borderId="10" xfId="12" applyNumberFormat="1" applyFont="1" applyFill="1" applyBorder="1" applyAlignment="1">
      <alignment vertical="top" wrapText="1"/>
    </xf>
    <xf numFmtId="0" fontId="52" fillId="3" borderId="10" xfId="6" applyFont="1" applyFill="1" applyBorder="1"/>
    <xf numFmtId="165" fontId="51" fillId="3" borderId="0" xfId="6" applyNumberFormat="1" applyFont="1" applyFill="1"/>
    <xf numFmtId="178" fontId="52" fillId="3" borderId="10" xfId="6" applyNumberFormat="1" applyFont="1" applyFill="1" applyBorder="1" applyAlignment="1">
      <alignment horizontal="right" vertical="top" wrapText="1"/>
    </xf>
    <xf numFmtId="0" fontId="52" fillId="3" borderId="10" xfId="6" applyFont="1" applyFill="1" applyBorder="1" applyAlignment="1">
      <alignment horizontal="center"/>
    </xf>
    <xf numFmtId="0" fontId="52" fillId="3" borderId="10" xfId="6" applyFont="1" applyFill="1" applyBorder="1" applyAlignment="1">
      <alignment horizontal="left"/>
    </xf>
    <xf numFmtId="0" fontId="53" fillId="0" borderId="0" xfId="4" applyFont="1" applyFill="1"/>
    <xf numFmtId="0" fontId="54" fillId="0" borderId="0" xfId="4" applyFont="1" applyAlignment="1">
      <alignment horizontal="left"/>
    </xf>
    <xf numFmtId="0" fontId="53" fillId="0" borderId="0" xfId="4" applyFont="1"/>
    <xf numFmtId="0" fontId="53" fillId="0" borderId="2" xfId="4" applyFont="1" applyBorder="1"/>
    <xf numFmtId="0" fontId="55" fillId="0" borderId="3" xfId="4" applyFont="1" applyBorder="1" applyAlignment="1">
      <alignment horizontal="center" vertical="center" wrapText="1"/>
    </xf>
    <xf numFmtId="0" fontId="53" fillId="0" borderId="3" xfId="5" applyFont="1" applyBorder="1" applyAlignment="1">
      <alignment horizontal="center" vertical="center" wrapText="1"/>
    </xf>
    <xf numFmtId="0" fontId="53" fillId="0" borderId="3" xfId="1" applyFont="1" applyBorder="1" applyAlignment="1">
      <alignment horizontal="center" vertical="center" wrapText="1"/>
    </xf>
    <xf numFmtId="0" fontId="55" fillId="0" borderId="0" xfId="4" applyFont="1" applyBorder="1" applyAlignment="1">
      <alignment horizontal="center" vertical="center" wrapText="1"/>
    </xf>
    <xf numFmtId="0" fontId="53" fillId="0" borderId="0" xfId="5" applyFont="1" applyBorder="1" applyAlignment="1">
      <alignment horizontal="center" vertical="center" wrapText="1"/>
    </xf>
    <xf numFmtId="0" fontId="53" fillId="0" borderId="0" xfId="1" applyFont="1" applyBorder="1" applyAlignment="1">
      <alignment horizontal="center" vertical="center" wrapText="1"/>
    </xf>
    <xf numFmtId="0" fontId="53" fillId="0" borderId="0" xfId="5" applyFont="1" applyBorder="1" applyAlignment="1">
      <alignment horizontal="center"/>
    </xf>
    <xf numFmtId="0" fontId="53" fillId="0" borderId="4" xfId="5" applyFont="1" applyBorder="1" applyAlignment="1">
      <alignment horizontal="center"/>
    </xf>
    <xf numFmtId="0" fontId="55" fillId="0" borderId="0" xfId="4" applyFont="1" applyAlignment="1">
      <alignment horizontal="right"/>
    </xf>
    <xf numFmtId="166" fontId="53" fillId="0" borderId="0" xfId="4" applyNumberFormat="1" applyFont="1" applyAlignment="1">
      <alignment horizontal="right"/>
    </xf>
    <xf numFmtId="176" fontId="53" fillId="0" borderId="0" xfId="4" applyNumberFormat="1" applyFont="1" applyAlignment="1">
      <alignment horizontal="right"/>
    </xf>
    <xf numFmtId="0" fontId="53" fillId="0" borderId="0" xfId="4" applyFont="1" applyAlignment="1">
      <alignment horizontal="right"/>
    </xf>
    <xf numFmtId="3" fontId="53" fillId="0" borderId="0" xfId="4" applyNumberFormat="1" applyFont="1" applyAlignment="1">
      <alignment horizontal="right"/>
    </xf>
    <xf numFmtId="16" fontId="55" fillId="0" borderId="0" xfId="4" quotePrefix="1" applyNumberFormat="1" applyFont="1" applyAlignment="1">
      <alignment horizontal="right"/>
    </xf>
    <xf numFmtId="0" fontId="55" fillId="0" borderId="0" xfId="4" applyFont="1" applyAlignment="1">
      <alignment horizontal="left"/>
    </xf>
    <xf numFmtId="0" fontId="53" fillId="0" borderId="0" xfId="4" applyFont="1" applyBorder="1"/>
    <xf numFmtId="0" fontId="53" fillId="0" borderId="0" xfId="4" applyFont="1" applyFill="1" applyBorder="1"/>
    <xf numFmtId="0" fontId="56" fillId="0" borderId="0" xfId="4" applyFont="1" applyAlignment="1">
      <alignment horizontal="left"/>
    </xf>
    <xf numFmtId="0" fontId="54" fillId="0" borderId="0" xfId="4" applyFont="1" applyAlignment="1">
      <alignment horizontal="center"/>
    </xf>
    <xf numFmtId="0" fontId="55" fillId="0" borderId="3" xfId="4" applyFont="1" applyBorder="1" applyAlignment="1">
      <alignment horizontal="center" vertical="center" wrapText="1"/>
    </xf>
    <xf numFmtId="0" fontId="53" fillId="0" borderId="3" xfId="5" applyFont="1" applyBorder="1" applyAlignment="1">
      <alignment horizontal="center" vertical="center" wrapText="1"/>
    </xf>
    <xf numFmtId="0" fontId="53" fillId="0" borderId="4" xfId="5" applyFont="1" applyBorder="1" applyAlignment="1">
      <alignment horizontal="center" vertical="center" wrapText="1"/>
    </xf>
    <xf numFmtId="0" fontId="55" fillId="0" borderId="0" xfId="4" applyFont="1" applyBorder="1" applyAlignment="1">
      <alignment horizontal="center" vertical="center" wrapText="1"/>
    </xf>
    <xf numFmtId="0" fontId="55" fillId="0" borderId="4" xfId="4" applyFont="1" applyBorder="1" applyAlignment="1">
      <alignment horizontal="center" vertical="center" wrapText="1"/>
    </xf>
    <xf numFmtId="0" fontId="53" fillId="0" borderId="4" xfId="4" applyFont="1" applyBorder="1" applyAlignment="1">
      <alignment horizontal="center" vertical="center" wrapText="1"/>
    </xf>
    <xf numFmtId="0" fontId="10" fillId="0" borderId="0" xfId="4" applyFont="1" applyAlignment="1">
      <alignment horizontal="center"/>
    </xf>
    <xf numFmtId="0" fontId="3" fillId="0" borderId="3" xfId="4" applyFont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3" fillId="0" borderId="3" xfId="1" applyFont="1" applyBorder="1" applyAlignment="1">
      <alignment horizontal="center" vertical="center" wrapText="1"/>
    </xf>
    <xf numFmtId="0" fontId="53" fillId="0" borderId="4" xfId="1" applyFont="1" applyBorder="1" applyAlignment="1">
      <alignment horizontal="center" vertical="center" wrapText="1"/>
    </xf>
    <xf numFmtId="0" fontId="55" fillId="0" borderId="5" xfId="4" applyFont="1" applyBorder="1" applyAlignment="1">
      <alignment horizontal="center" vertical="center" wrapText="1"/>
    </xf>
    <xf numFmtId="0" fontId="53" fillId="0" borderId="5" xfId="1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3" fillId="0" borderId="5" xfId="4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9" fillId="0" borderId="0" xfId="3" applyFont="1" applyAlignment="1" applyProtection="1">
      <alignment wrapText="1"/>
    </xf>
    <xf numFmtId="0" fontId="4" fillId="0" borderId="0" xfId="1" applyFont="1" applyAlignment="1"/>
    <xf numFmtId="0" fontId="9" fillId="0" borderId="0" xfId="3" applyFont="1" applyAlignment="1" applyProtection="1"/>
    <xf numFmtId="0" fontId="2" fillId="0" borderId="0" xfId="1" applyAlignment="1">
      <alignment wrapText="1"/>
    </xf>
    <xf numFmtId="0" fontId="1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27" fillId="0" borderId="0" xfId="6" applyNumberFormat="1" applyFont="1" applyAlignment="1">
      <alignment wrapText="1"/>
    </xf>
    <xf numFmtId="0" fontId="27" fillId="0" borderId="0" xfId="6" applyFont="1" applyAlignment="1">
      <alignment wrapText="1"/>
    </xf>
    <xf numFmtId="3" fontId="57" fillId="0" borderId="0" xfId="8" applyNumberFormat="1" applyFont="1" applyFill="1" applyBorder="1" applyAlignment="1">
      <alignment horizontal="right"/>
    </xf>
    <xf numFmtId="3" fontId="58" fillId="0" borderId="0" xfId="8" applyNumberFormat="1" applyFont="1" applyFill="1" applyBorder="1" applyAlignment="1">
      <alignment horizontal="right"/>
    </xf>
  </cellXfs>
  <cellStyles count="46">
    <cellStyle name="Comma" xfId="43" builtinId="3"/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  <colors>
    <mruColors>
      <color rgb="FF1882C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9050396478218"/>
          <c:y val="0.211781213772753"/>
          <c:w val="0.92864136427391"/>
          <c:h val="0.59658019802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6D2"/>
            </a:solidFill>
          </c:spPr>
          <c:invertIfNegative val="0"/>
          <c:dPt>
            <c:idx val="5"/>
            <c:invertIfNegative val="0"/>
            <c:bubble3D val="0"/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95986496"/>
        <c:axId val="-2067621440"/>
      </c:barChart>
      <c:catAx>
        <c:axId val="-20959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-2067621440"/>
        <c:crossesAt val="0.0"/>
        <c:auto val="1"/>
        <c:lblAlgn val="ctr"/>
        <c:lblOffset val="100"/>
        <c:noMultiLvlLbl val="0"/>
      </c:catAx>
      <c:valAx>
        <c:axId val="-206762144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-2095986496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56080304907266"/>
          <c:w val="0.772702283510319"/>
          <c:h val="0.555632344694917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chemeClr val="bg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ACACAC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574064"/>
        <c:axId val="-2074051584"/>
      </c:areaChart>
      <c:catAx>
        <c:axId val="-213257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4051584"/>
        <c:crosses val="autoZero"/>
        <c:auto val="1"/>
        <c:lblAlgn val="ctr"/>
        <c:lblOffset val="100"/>
        <c:tickLblSkip val="5"/>
        <c:noMultiLvlLbl val="0"/>
      </c:catAx>
      <c:valAx>
        <c:axId val="-2074051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2574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290019993869157"/>
          <c:y val="0.0907003185824768"/>
          <c:w val="0.824690227675029"/>
          <c:h val="0.118695833270113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209127843394576"/>
          <c:w val="0.908471285941162"/>
          <c:h val="0.61507819335083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460000"/>
        <c:axId val="-2067028688"/>
      </c:barChart>
      <c:catAx>
        <c:axId val="-206746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67028688"/>
        <c:crosses val="autoZero"/>
        <c:auto val="1"/>
        <c:lblAlgn val="ctr"/>
        <c:lblOffset val="100"/>
        <c:noMultiLvlLbl val="0"/>
      </c:catAx>
      <c:valAx>
        <c:axId val="-206702868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674600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0535966149506347"/>
          <c:y val="0.07813156167979"/>
          <c:w val="0.902284464089379"/>
          <c:h val="0.09183084536307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4348733516744"/>
          <c:y val="0.267604294294552"/>
          <c:w val="0.943902476045916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Stacked'!$B$13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Stacked'!$B$14:$B$21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Stacked'!$C$13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Stacked'!$C$14:$C$21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Stacked'!$D$13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Stacked'!$D$14:$D$21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Stacked'!$E$13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Stacked'!$E$14:$E$21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Stacked'!$F$13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Stacked'!$F$14:$F$21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Stacked'!$G$13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Stacked'!$G$14:$G$21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327280"/>
        <c:axId val="-2074014272"/>
      </c:barChart>
      <c:catAx>
        <c:axId val="-21323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4014272"/>
        <c:crosses val="autoZero"/>
        <c:auto val="1"/>
        <c:lblAlgn val="ctr"/>
        <c:lblOffset val="100"/>
        <c:noMultiLvlLbl val="0"/>
      </c:catAx>
      <c:valAx>
        <c:axId val="-20740142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-21323272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326932687715869"/>
          <c:y val="0.119003482407836"/>
          <c:w val="0.9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2621081039059"/>
          <c:y val="0.243572813202271"/>
          <c:w val="0.943902476045916"/>
          <c:h val="0.524290353259705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Salaries and wages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multiples'!$B$3:$B$55</c:f>
              <c:numCache>
                <c:formatCode>General</c:formatCode>
                <c:ptCount val="53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Interest and dividends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multiples'!$C$3:$C$55</c:f>
              <c:numCache>
                <c:formatCode>General</c:formatCode>
                <c:ptCount val="53"/>
                <c:pt idx="9">
                  <c:v>0.025533956</c:v>
                </c:pt>
                <c:pt idx="10">
                  <c:v>0.01601004</c:v>
                </c:pt>
                <c:pt idx="11">
                  <c:v>0.019287589</c:v>
                </c:pt>
                <c:pt idx="12">
                  <c:v>0.029618833</c:v>
                </c:pt>
                <c:pt idx="13">
                  <c:v>0.060802748</c:v>
                </c:pt>
                <c:pt idx="14">
                  <c:v>0.082941101</c:v>
                </c:pt>
                <c:pt idx="15">
                  <c:v>0.132491659</c:v>
                </c:pt>
                <c:pt idx="16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multiples'!$D$3:$D$55</c:f>
              <c:numCache>
                <c:formatCode>General</c:formatCode>
                <c:ptCount val="53"/>
                <c:pt idx="18">
                  <c:v>0.030099708</c:v>
                </c:pt>
                <c:pt idx="19">
                  <c:v>0.020335165</c:v>
                </c:pt>
                <c:pt idx="20">
                  <c:v>0.016116181</c:v>
                </c:pt>
                <c:pt idx="21">
                  <c:v>0.021752209</c:v>
                </c:pt>
                <c:pt idx="22">
                  <c:v>0.030421795</c:v>
                </c:pt>
                <c:pt idx="23">
                  <c:v>0.038728583</c:v>
                </c:pt>
                <c:pt idx="24">
                  <c:v>0.040360284</c:v>
                </c:pt>
                <c:pt idx="25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multiples'!$E$3:$E$55</c:f>
              <c:numCache>
                <c:formatCode>General</c:formatCode>
                <c:ptCount val="53"/>
                <c:pt idx="27">
                  <c:v>0.11742145</c:v>
                </c:pt>
                <c:pt idx="28">
                  <c:v>0.130528372</c:v>
                </c:pt>
                <c:pt idx="29">
                  <c:v>0.166143997</c:v>
                </c:pt>
                <c:pt idx="30">
                  <c:v>0.117725659</c:v>
                </c:pt>
                <c:pt idx="31">
                  <c:v>0.042411385</c:v>
                </c:pt>
                <c:pt idx="32">
                  <c:v>0.031257655</c:v>
                </c:pt>
                <c:pt idx="33">
                  <c:v>0.00960259</c:v>
                </c:pt>
                <c:pt idx="34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multiples'!$F$3:$F$55</c:f>
              <c:numCache>
                <c:formatCode>General</c:formatCode>
                <c:ptCount val="53"/>
                <c:pt idx="36">
                  <c:v>0.086598818</c:v>
                </c:pt>
                <c:pt idx="37">
                  <c:v>0.032384335</c:v>
                </c:pt>
                <c:pt idx="38">
                  <c:v>0.032981361</c:v>
                </c:pt>
                <c:pt idx="39">
                  <c:v>0.083935307</c:v>
                </c:pt>
                <c:pt idx="40">
                  <c:v>0.231632087</c:v>
                </c:pt>
                <c:pt idx="41">
                  <c:v>0.273865478</c:v>
                </c:pt>
                <c:pt idx="42">
                  <c:v>0.184940527</c:v>
                </c:pt>
                <c:pt idx="43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'Area multiples'!$G$2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multiples'!$G$3:$G$55</c:f>
              <c:numCache>
                <c:formatCode>General</c:formatCode>
                <c:ptCount val="53"/>
                <c:pt idx="45">
                  <c:v>0.001068798</c:v>
                </c:pt>
                <c:pt idx="46">
                  <c:v>0.002922375</c:v>
                </c:pt>
                <c:pt idx="47">
                  <c:v>0.006497888</c:v>
                </c:pt>
                <c:pt idx="48">
                  <c:v>0.025890144</c:v>
                </c:pt>
                <c:pt idx="49">
                  <c:v>0.103030198</c:v>
                </c:pt>
                <c:pt idx="50">
                  <c:v>0.196345828</c:v>
                </c:pt>
                <c:pt idx="51">
                  <c:v>0.441815275</c:v>
                </c:pt>
                <c:pt idx="52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67632"/>
        <c:axId val="-2112112016"/>
      </c:areaChart>
      <c:catAx>
        <c:axId val="-20736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2112016"/>
        <c:crosses val="autoZero"/>
        <c:auto val="1"/>
        <c:lblAlgn val="ctr"/>
        <c:lblOffset val="100"/>
        <c:noMultiLvlLbl val="0"/>
      </c:catAx>
      <c:valAx>
        <c:axId val="-21121120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-207366763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0"/>
          <c:y val="0.108110236220472"/>
          <c:w val="1.0"/>
          <c:h val="0.052779922117578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6110679827"/>
          <c:y val="0.227054907905972"/>
          <c:w val="0.863445824553621"/>
          <c:h val="0.56677674880984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tx2"/>
              </a:solidFill>
              <a:prstDash val="solid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172612830656434"/>
                  <c:y val="0.043115987310489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0784603775711064"/>
                  <c:y val="-0.043115987310489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328208"/>
        <c:axId val="-2078327168"/>
      </c:lineChart>
      <c:catAx>
        <c:axId val="-207832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-2078327168"/>
        <c:crosses val="autoZero"/>
        <c:auto val="1"/>
        <c:lblAlgn val="ctr"/>
        <c:lblOffset val="100"/>
        <c:noMultiLvlLbl val="0"/>
      </c:catAx>
      <c:valAx>
        <c:axId val="-2078327168"/>
        <c:scaling>
          <c:orientation val="minMax"/>
          <c:max val="1.3E7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-20783282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441788526434196"/>
          <c:y val="0.212962962962963"/>
          <c:w val="0.911917210348707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1882C8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882C8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20592"/>
        <c:axId val="-2073838784"/>
      </c:lineChart>
      <c:catAx>
        <c:axId val="-207912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3838784"/>
        <c:crosses val="autoZero"/>
        <c:auto val="1"/>
        <c:lblAlgn val="ctr"/>
        <c:lblOffset val="100"/>
        <c:noMultiLvlLbl val="0"/>
      </c:catAx>
      <c:valAx>
        <c:axId val="-2073838784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-2079120592"/>
        <c:crosses val="autoZero"/>
        <c:crossBetween val="midCat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chemeClr val="tx2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965710899292728"/>
                  <c:y val="0.01321172746251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08136115157"/>
          <c:y val="0.172175892786129"/>
          <c:w val="0.763627632883419"/>
          <c:h val="0.560141374373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882C8"/>
            </a:solidFill>
            <a:ln w="19050" cmpd="sng">
              <a:solidFill>
                <a:schemeClr val="bg1"/>
              </a:solidFill>
            </a:ln>
          </c:spPr>
          <c:invertIfNegative val="0"/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76253072"/>
        <c:axId val="-2076264384"/>
      </c:barChart>
      <c:catAx>
        <c:axId val="-20762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6264384"/>
        <c:crosses val="autoZero"/>
        <c:auto val="1"/>
        <c:lblAlgn val="ctr"/>
        <c:lblOffset val="100"/>
        <c:noMultiLvlLbl val="0"/>
      </c:catAx>
      <c:valAx>
        <c:axId val="-2076264384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-2076253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097697766622"/>
          <c:y val="0.0327960845647719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1882C8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l"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76556000"/>
        <c:axId val="-2076602480"/>
      </c:barChart>
      <c:catAx>
        <c:axId val="-207655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02480"/>
        <c:crosses val="autoZero"/>
        <c:auto val="1"/>
        <c:lblAlgn val="ctr"/>
        <c:lblOffset val="100"/>
        <c:noMultiLvlLbl val="0"/>
      </c:catAx>
      <c:valAx>
        <c:axId val="-2076602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-20765560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181173489517057"/>
          <c:y val="0.242374012640685"/>
          <c:w val="0.969574403058474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6D2"/>
            </a:solidFill>
          </c:spPr>
          <c:invertIfNegative val="0"/>
          <c:dPt>
            <c:idx val="5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Column!$B$35:$B$40</c:f>
              <c:strCache>
                <c:ptCount val="6"/>
                <c:pt idx="0">
                  <c:v>$10,000–$15,000</c:v>
                </c:pt>
                <c:pt idx="1">
                  <c:v>$20,000–$30,000</c:v>
                </c:pt>
                <c:pt idx="2">
                  <c:v>$30,000–$40,000</c:v>
                </c:pt>
                <c:pt idx="3">
                  <c:v>$50,000–$75,000</c:v>
                </c:pt>
                <c:pt idx="4">
                  <c:v>$75,000–$100,000</c:v>
                </c:pt>
                <c:pt idx="5">
                  <c:v>$200,000 and above</c:v>
                </c:pt>
              </c:strCache>
            </c:strRef>
          </c:cat>
          <c:val>
            <c:numRef>
              <c:f>Column!$D$35:$D$40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0.232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65337840"/>
        <c:axId val="-2064868208"/>
      </c:barChart>
      <c:catAx>
        <c:axId val="-20653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-2064868208"/>
        <c:crossesAt val="0.0"/>
        <c:auto val="1"/>
        <c:lblAlgn val="ctr"/>
        <c:lblOffset val="100"/>
        <c:noMultiLvlLbl val="0"/>
      </c:catAx>
      <c:valAx>
        <c:axId val="-2064868208"/>
        <c:scaling>
          <c:orientation val="minMax"/>
          <c:max val="0.25"/>
          <c:min val="0.0"/>
        </c:scaling>
        <c:delete val="1"/>
        <c:axPos val="l"/>
        <c:numFmt formatCode="0%" sourceLinked="0"/>
        <c:majorTickMark val="out"/>
        <c:minorTickMark val="none"/>
        <c:tickLblPos val="nextTo"/>
        <c:crossAx val="-2065337840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43155373183986"/>
          <c:w val="0.924408555456098"/>
          <c:h val="0.44819651768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8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9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10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11"/>
            <c:invertIfNegative val="0"/>
            <c:bubble3D val="0"/>
            <c:spPr>
              <a:solidFill>
                <a:srgbClr val="112D53"/>
              </a:solidFill>
            </c:spPr>
          </c:dPt>
          <c:cat>
            <c:strRef>
              <c:f>('Column Distribution'!$A$9:$A$15,'Column Distribution'!$A$17:$A$21)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('Column Distribution'!$M$9:$M$14,'Column Distribution'!$M$16:$M$21)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12653376"/>
        <c:axId val="-2112729328"/>
      </c:barChart>
      <c:catAx>
        <c:axId val="-21126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crossAx val="-2112729328"/>
        <c:crosses val="autoZero"/>
        <c:auto val="1"/>
        <c:lblAlgn val="ctr"/>
        <c:lblOffset val="100"/>
        <c:noMultiLvlLbl val="0"/>
      </c:catAx>
      <c:valAx>
        <c:axId val="-2112729328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crossAx val="-2112653376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1595196683689"/>
          <c:y val="0.253687315634218"/>
          <c:w val="0.939799732161214"/>
          <c:h val="0.559449515713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grouped'!$B$2:$B$8</c:f>
              <c:numCache>
                <c:formatCode>#,##0.0</c:formatCode>
                <c:ptCount val="7"/>
                <c:pt idx="0">
                  <c:v>2.32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'Column grouped'!$C$1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7.769999999999999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'Column grouped'!$D$1</c:f>
              <c:strCache>
                <c:ptCount val="1"/>
                <c:pt idx="0">
                  <c:v>Clinton policy, with AMT patch</c:v>
                </c:pt>
              </c:strCache>
            </c:strRef>
          </c:tx>
          <c:spPr>
            <a:solidFill>
              <a:srgbClr val="1882C8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grouped'!$D$2:$D$8</c:f>
              <c:numCache>
                <c:formatCode>#,##0.0</c:formatCode>
                <c:ptCount val="7"/>
                <c:pt idx="0">
                  <c:v>4.06</c:v>
                </c:pt>
                <c:pt idx="1">
                  <c:v>9.32</c:v>
                </c:pt>
                <c:pt idx="2">
                  <c:v>14.35</c:v>
                </c:pt>
                <c:pt idx="3">
                  <c:v>17.6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155952"/>
        <c:axId val="-2112316240"/>
      </c:barChart>
      <c:catAx>
        <c:axId val="-211215595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2316240"/>
        <c:crosses val="autoZero"/>
        <c:auto val="1"/>
        <c:lblAlgn val="ctr"/>
        <c:lblOffset val="100"/>
        <c:noMultiLvlLbl val="0"/>
      </c:catAx>
      <c:valAx>
        <c:axId val="-21123162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-2112155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06598169583072"/>
          <c:y val="0.23949225373377"/>
          <c:w val="0.268909696097444"/>
          <c:h val="0.2437291245673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43214652516262"/>
          <c:w val="0.809496752524579"/>
          <c:h val="0.759011434440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 w="25400">
                <a:noFill/>
              </a:ln>
            </c:spPr>
          </c:dPt>
          <c:dLbls>
            <c:dLbl>
              <c:idx val="17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2095649632"/>
        <c:axId val="-2067317888"/>
      </c:barChart>
      <c:catAx>
        <c:axId val="-209564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6731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317888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95649632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Verdana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6.154199999999991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439760"/>
        <c:axId val="-2065044000"/>
      </c:areaChart>
      <c:catAx>
        <c:axId val="-206543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-206504400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2065044000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65439760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689825972"/>
          <c:y val="0.181111467062335"/>
          <c:w val="0.704709194495963"/>
          <c:h val="0.639476133470468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1882C8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2B3DE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630384"/>
        <c:axId val="-2065354864"/>
      </c:areaChart>
      <c:catAx>
        <c:axId val="-206563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6535486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2065354864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65630384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077552"/>
        <c:axId val="-2064742512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77552"/>
        <c:axId val="-2064742512"/>
      </c:lineChart>
      <c:catAx>
        <c:axId val="-20650775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6474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74251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65077552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2658875869943"/>
          <c:y val="0.189120670439891"/>
          <c:w val="0.931875036817405"/>
          <c:h val="0.6832594529956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shaded'!$D$2:$D$70</c:f>
              <c:numCache>
                <c:formatCode>0.0</c:formatCode>
                <c:ptCount val="69"/>
                <c:pt idx="0">
                  <c:v>8.7</c:v>
                </c:pt>
                <c:pt idx="1">
                  <c:v>8.6</c:v>
                </c:pt>
                <c:pt idx="2">
                  <c:v>8.3</c:v>
                </c:pt>
                <c:pt idx="3">
                  <c:v>8.3</c:v>
                </c:pt>
                <c:pt idx="4">
                  <c:v>8.7</c:v>
                </c:pt>
                <c:pt idx="5">
                  <c:v>9.3</c:v>
                </c:pt>
                <c:pt idx="6">
                  <c:v>10.0</c:v>
                </c:pt>
                <c:pt idx="7">
                  <c:v>10.5</c:v>
                </c:pt>
                <c:pt idx="8">
                  <c:v>10.1</c:v>
                </c:pt>
                <c:pt idx="9">
                  <c:v>9.8</c:v>
                </c:pt>
                <c:pt idx="10">
                  <c:v>9.0</c:v>
                </c:pt>
                <c:pt idx="11">
                  <c:v>8.9</c:v>
                </c:pt>
                <c:pt idx="12">
                  <c:v>9.9</c:v>
                </c:pt>
                <c:pt idx="13">
                  <c:v>9.700000000000001</c:v>
                </c:pt>
                <c:pt idx="14">
                  <c:v>9.2</c:v>
                </c:pt>
                <c:pt idx="15">
                  <c:v>8.4</c:v>
                </c:pt>
                <c:pt idx="16">
                  <c:v>8.7</c:v>
                </c:pt>
                <c:pt idx="17">
                  <c:v>9.4</c:v>
                </c:pt>
                <c:pt idx="18">
                  <c:v>9.0</c:v>
                </c:pt>
                <c:pt idx="19">
                  <c:v>8.6</c:v>
                </c:pt>
                <c:pt idx="20">
                  <c:v>9.3</c:v>
                </c:pt>
                <c:pt idx="21">
                  <c:v>8.9</c:v>
                </c:pt>
                <c:pt idx="22">
                  <c:v>8.9</c:v>
                </c:pt>
                <c:pt idx="23">
                  <c:v>9.8</c:v>
                </c:pt>
                <c:pt idx="24">
                  <c:v>9.5</c:v>
                </c:pt>
                <c:pt idx="25">
                  <c:v>9.4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9.700000000000001</c:v>
                </c:pt>
                <c:pt idx="30">
                  <c:v>9.6</c:v>
                </c:pt>
                <c:pt idx="31">
                  <c:v>10.2</c:v>
                </c:pt>
                <c:pt idx="32">
                  <c:v>10.6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9.700000000000001</c:v>
                </c:pt>
                <c:pt idx="37">
                  <c:v>8.3</c:v>
                </c:pt>
                <c:pt idx="38">
                  <c:v>8.3</c:v>
                </c:pt>
                <c:pt idx="39">
                  <c:v>8.6</c:v>
                </c:pt>
                <c:pt idx="40">
                  <c:v>8.1</c:v>
                </c:pt>
                <c:pt idx="41">
                  <c:v>7.6</c:v>
                </c:pt>
                <c:pt idx="42">
                  <c:v>8.1</c:v>
                </c:pt>
                <c:pt idx="43">
                  <c:v>7.9</c:v>
                </c:pt>
                <c:pt idx="44">
                  <c:v>8.1</c:v>
                </c:pt>
                <c:pt idx="45">
                  <c:v>7.199999999999999</c:v>
                </c:pt>
                <c:pt idx="46">
                  <c:v>7.3</c:v>
                </c:pt>
                <c:pt idx="47">
                  <c:v>7.7</c:v>
                </c:pt>
                <c:pt idx="48">
                  <c:v>7.199999999999999</c:v>
                </c:pt>
                <c:pt idx="49">
                  <c:v>7.3</c:v>
                </c:pt>
                <c:pt idx="50">
                  <c:v>6.4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6.6</c:v>
                </c:pt>
                <c:pt idx="56">
                  <c:v>6.800000000000001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5.4</c:v>
                </c:pt>
                <c:pt idx="61">
                  <c:v>4.7</c:v>
                </c:pt>
                <c:pt idx="62">
                  <c:v>4.399999999999999</c:v>
                </c:pt>
                <c:pt idx="63">
                  <c:v>4.7</c:v>
                </c:pt>
                <c:pt idx="64">
                  <c:v>5.4</c:v>
                </c:pt>
                <c:pt idx="65">
                  <c:v>5.1</c:v>
                </c:pt>
                <c:pt idx="66">
                  <c:v>5.3</c:v>
                </c:pt>
                <c:pt idx="67">
                  <c:v>5.6</c:v>
                </c:pt>
                <c:pt idx="68">
                  <c:v>5.5</c:v>
                </c:pt>
              </c:numCache>
            </c:numRef>
          </c:val>
        </c:ser>
        <c:ser>
          <c:idx val="1"/>
          <c:order val="1"/>
          <c:spPr>
            <a:solidFill>
              <a:srgbClr val="0096D2"/>
            </a:solidFill>
            <a:ln>
              <a:solidFill>
                <a:srgbClr val="0096D2">
                  <a:alpha val="50000"/>
                </a:srgbClr>
              </a:solidFill>
            </a:ln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shaded'!$E$2:$E$70</c:f>
              <c:numCache>
                <c:formatCode>0.0</c:formatCode>
                <c:ptCount val="69"/>
                <c:pt idx="0">
                  <c:v>1.9</c:v>
                </c:pt>
                <c:pt idx="1">
                  <c:v>1.9</c:v>
                </c:pt>
                <c:pt idx="2">
                  <c:v>1.999999999999999</c:v>
                </c:pt>
                <c:pt idx="3">
                  <c:v>2.099999999999999</c:v>
                </c:pt>
                <c:pt idx="4">
                  <c:v>2.500000000000001</c:v>
                </c:pt>
                <c:pt idx="5">
                  <c:v>3.1</c:v>
                </c:pt>
                <c:pt idx="6">
                  <c:v>4.299999999999998</c:v>
                </c:pt>
                <c:pt idx="7">
                  <c:v>5.100000000000001</c:v>
                </c:pt>
                <c:pt idx="8">
                  <c:v>3.700000000000001</c:v>
                </c:pt>
                <c:pt idx="9">
                  <c:v>3.5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3.1</c:v>
                </c:pt>
                <c:pt idx="14">
                  <c:v>3.2</c:v>
                </c:pt>
                <c:pt idx="15">
                  <c:v>2.5</c:v>
                </c:pt>
                <c:pt idx="16">
                  <c:v>2.900000000000001</c:v>
                </c:pt>
                <c:pt idx="17">
                  <c:v>3.4</c:v>
                </c:pt>
                <c:pt idx="18">
                  <c:v>3.2</c:v>
                </c:pt>
                <c:pt idx="19">
                  <c:v>2.900000000000001</c:v>
                </c:pt>
                <c:pt idx="20">
                  <c:v>3.5</c:v>
                </c:pt>
                <c:pt idx="21">
                  <c:v>3.5</c:v>
                </c:pt>
                <c:pt idx="22">
                  <c:v>4.100000000000001</c:v>
                </c:pt>
                <c:pt idx="23">
                  <c:v>5.199999999999999</c:v>
                </c:pt>
                <c:pt idx="24">
                  <c:v>5.199999999999999</c:v>
                </c:pt>
                <c:pt idx="25">
                  <c:v>5.5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6.1</c:v>
                </c:pt>
                <c:pt idx="30">
                  <c:v>5.8</c:v>
                </c:pt>
                <c:pt idx="31">
                  <c:v>6.200000000000001</c:v>
                </c:pt>
                <c:pt idx="32">
                  <c:v>6.200000000000001</c:v>
                </c:pt>
                <c:pt idx="33">
                  <c:v>6.000000000000001</c:v>
                </c:pt>
                <c:pt idx="34">
                  <c:v>5.900000000000001</c:v>
                </c:pt>
                <c:pt idx="35">
                  <c:v>5.500000000000001</c:v>
                </c:pt>
                <c:pt idx="36">
                  <c:v>4.300000000000001</c:v>
                </c:pt>
                <c:pt idx="37">
                  <c:v>2.299999999999999</c:v>
                </c:pt>
                <c:pt idx="38">
                  <c:v>1.8</c:v>
                </c:pt>
                <c:pt idx="39">
                  <c:v>1.300000000000001</c:v>
                </c:pt>
                <c:pt idx="40">
                  <c:v>1.1</c:v>
                </c:pt>
                <c:pt idx="41">
                  <c:v>0.700000000000001</c:v>
                </c:pt>
                <c:pt idx="42">
                  <c:v>0.599999999999999</c:v>
                </c:pt>
                <c:pt idx="43">
                  <c:v>0.5</c:v>
                </c:pt>
                <c:pt idx="44">
                  <c:v>0.3</c:v>
                </c:pt>
                <c:pt idx="45">
                  <c:v>0.2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0.3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0.1</c:v>
                </c:pt>
                <c:pt idx="66">
                  <c:v>0.1</c:v>
                </c:pt>
                <c:pt idx="67">
                  <c:v>0.0</c:v>
                </c:pt>
                <c:pt idx="68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484784"/>
        <c:axId val="-2112055440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alpha val="15000"/>
              </a:schemeClr>
            </a:solidFill>
            <a:ln w="25400">
              <a:noFill/>
            </a:ln>
          </c:spPr>
          <c:invertIfNegative val="0"/>
          <c:val>
            <c:numRef>
              <c:f>'area with shaded'!$H$2:$H$70</c:f>
              <c:numCache>
                <c:formatCode>0.0</c:formatCode>
                <c:ptCount val="69"/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12484784"/>
        <c:axId val="-2112055440"/>
      </c:barChart>
      <c:catAx>
        <c:axId val="-211248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05544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-2112055440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-2112484784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1487980</xdr:colOff>
      <xdr:row>19</xdr:row>
      <xdr:rowOff>236398</xdr:rowOff>
    </xdr:to>
    <xdr:sp macro="" textlink="">
      <xdr:nvSpPr>
        <xdr:cNvPr id="2" name="TextBox 1"/>
        <xdr:cNvSpPr txBox="1"/>
      </xdr:nvSpPr>
      <xdr:spPr>
        <a:xfrm>
          <a:off x="0" y="5422900"/>
          <a:ext cx="1487980" cy="236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0.0024</cdr:x>
      <cdr:y>0.00696</cdr:y>
    </cdr:from>
    <cdr:to>
      <cdr:x>1</cdr:x>
      <cdr:y>1</cdr:y>
    </cdr:to>
    <cdr:grpSp>
      <cdr:nvGrpSpPr>
        <cdr:cNvPr id="7" name="Group 6"/>
        <cdr:cNvGrpSpPr/>
      </cdr:nvGrpSpPr>
      <cdr:grpSpPr>
        <a:xfrm xmlns:a="http://schemas.openxmlformats.org/drawingml/2006/main">
          <a:off x="21580" y="50825"/>
          <a:ext cx="8970020" cy="7251675"/>
          <a:chOff x="0" y="0"/>
          <a:chExt cx="8970010" cy="72517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80339" y="6822261"/>
            <a:ext cx="6137581" cy="42943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7015302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50800</xdr:rowOff>
    </xdr:from>
    <xdr:to>
      <xdr:col>20</xdr:col>
      <xdr:colOff>114300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0.45824</cdr:y>
    </cdr:from>
    <cdr:to>
      <cdr:x>1</cdr:x>
      <cdr:y>0.58244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845300" y="27178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Lato Regular"/>
              <a:cs typeface="Lato Regular"/>
            </a:rPr>
            <a:t>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62B3DE"/>
              </a:solidFill>
              <a:latin typeface="Lato Regular"/>
              <a:cs typeface="Lato Regular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1882C8"/>
              </a:solidFill>
              <a:latin typeface="Lato Regular"/>
              <a:cs typeface="Lato Regular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0.00381</cdr:x>
      <cdr:y>0.00857</cdr:y>
    </cdr:from>
    <cdr:to>
      <cdr:x>1</cdr:x>
      <cdr:y>0.1697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0.92759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0.96014</cdr:y>
    </cdr:from>
    <cdr:to>
      <cdr:x>1</cdr:x>
      <cdr:y>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bg1"/>
              </a:solidFill>
              <a:latin typeface="Avenir Medium"/>
              <a:ea typeface="Verdana"/>
              <a:cs typeface="Avenir Medium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Avenir Medium"/>
              <a:ea typeface="Verdana"/>
              <a:cs typeface="Avenir Medium"/>
            </a:rPr>
            <a:t>Revenues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0.00381</cdr:x>
      <cdr:y>0.01042</cdr:y>
    </cdr:from>
    <cdr:to>
      <cdr:x>1</cdr:x>
      <cdr:y>0.20638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0.91194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0.95153</cdr:y>
    </cdr:from>
    <cdr:to>
      <cdr:x>1</cdr:x>
      <cdr:y>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18</xdr:row>
      <xdr:rowOff>76200</xdr:rowOff>
    </xdr:from>
    <xdr:to>
      <xdr:col>11</xdr:col>
      <xdr:colOff>438150</xdr:colOff>
      <xdr:row>20</xdr:row>
      <xdr:rowOff>28575</xdr:rowOff>
    </xdr:to>
    <xdr:cxnSp macro="">
      <xdr:nvCxnSpPr>
        <xdr:cNvPr id="2" name="Straight Connector 1"/>
        <xdr:cNvCxnSpPr/>
      </xdr:nvCxnSpPr>
      <xdr:spPr>
        <a:xfrm>
          <a:off x="9683750" y="3937000"/>
          <a:ext cx="0" cy="30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549275</xdr:colOff>
      <xdr:row>3</xdr:row>
      <xdr:rowOff>19050</xdr:rowOff>
    </xdr:from>
    <xdr:to>
      <xdr:col>21</xdr:col>
      <xdr:colOff>381000</xdr:colOff>
      <xdr:row>40</xdr:row>
      <xdr:rowOff>7601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0.05379</cdr:x>
      <cdr:y>0.61893</cdr:y>
    </cdr:from>
    <cdr:to>
      <cdr:x>0.9715</cdr:x>
      <cdr:y>0.80521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425" y="4064588"/>
          <a:ext cx="8178799" cy="1223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i="0">
              <a:effectLst/>
              <a:latin typeface="Lato Bold"/>
              <a:ea typeface="+mn-ea"/>
              <a:cs typeface="Lato Bold"/>
            </a:rPr>
            <a:t>Default risk based only </a:t>
          </a:r>
          <a:r>
            <a:rPr lang="en-US" sz="1400" b="1" i="0" baseline="0">
              <a:effectLst/>
              <a:latin typeface="Lato Bold"/>
              <a:ea typeface="+mn-ea"/>
              <a:cs typeface="Lato Bold"/>
            </a:rPr>
            <a:t> on borrower characteristics</a:t>
          </a:r>
          <a:endParaRPr lang="en-US" sz="1400" b="1" i="0">
            <a:effectLst/>
            <a:latin typeface="Lato Bold"/>
            <a:cs typeface="Lato Bold"/>
          </a:endParaRPr>
        </a:p>
      </cdr:txBody>
    </cdr:sp>
  </cdr:relSizeAnchor>
  <cdr:relSizeAnchor xmlns:cdr="http://schemas.openxmlformats.org/drawingml/2006/chartDrawing">
    <cdr:from>
      <cdr:x>0.37015</cdr:x>
      <cdr:y>0.28638</cdr:y>
    </cdr:from>
    <cdr:to>
      <cdr:x>0.53117</cdr:x>
      <cdr:y>0.49717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98825" y="1880717"/>
          <a:ext cx="1435100" cy="138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bg1"/>
              </a:solidFill>
              <a:latin typeface="Lato Bold" panose="020F0802020204030203" pitchFamily="34" charset="0"/>
            </a:rPr>
            <a:t>Default risk based only on riskiness of loan product</a:t>
          </a:r>
        </a:p>
      </cdr:txBody>
    </cdr:sp>
  </cdr:relSizeAnchor>
  <cdr:relSizeAnchor xmlns:cdr="http://schemas.openxmlformats.org/drawingml/2006/chartDrawing">
    <cdr:from>
      <cdr:x>0.21089</cdr:x>
      <cdr:y>0.25624</cdr:y>
    </cdr:from>
    <cdr:to>
      <cdr:x>0.3559</cdr:x>
      <cdr:y>0.3502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9535" y="1682749"/>
          <a:ext cx="1292290" cy="617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REASONABLE</a:t>
          </a:r>
          <a:b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</a:br>
          <a: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STANDARDS</a:t>
          </a:r>
        </a:p>
      </cdr:txBody>
    </cdr:sp>
  </cdr:relSizeAnchor>
  <cdr:relSizeAnchor xmlns:cdr="http://schemas.openxmlformats.org/drawingml/2006/chartDrawing">
    <cdr:from>
      <cdr:x>0</cdr:x>
      <cdr:y>0.06672</cdr:y>
    </cdr:from>
    <cdr:to>
      <cdr:x>1</cdr:x>
      <cdr:y>0.18033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438150"/>
          <a:ext cx="8912225" cy="7460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>
              <a:effectLst/>
              <a:latin typeface="Lato Regular"/>
              <a:ea typeface="+mn-ea"/>
              <a:cs typeface="Lato Regular"/>
            </a:rPr>
            <a:t>HCAI: Default Risk Taken By The Mortgage Market Over Time</a:t>
          </a:r>
          <a:endParaRPr lang="en-US" sz="1400" b="0" i="0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Percent</a:t>
          </a:r>
        </a:p>
      </cdr:txBody>
    </cdr:sp>
  </cdr:relSizeAnchor>
  <cdr:relSizeAnchor xmlns:cdr="http://schemas.openxmlformats.org/drawingml/2006/chartDrawing">
    <cdr:from>
      <cdr:x>0.00089</cdr:x>
      <cdr:y>0.93116</cdr:y>
    </cdr:from>
    <cdr:to>
      <cdr:x>0.68956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897" y="6115050"/>
          <a:ext cx="6137601" cy="452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effectLst/>
              <a:latin typeface="Lato Regular"/>
              <a:cs typeface="Lato Regular"/>
            </a:rPr>
            <a:t>CoreLogic, Home Mortgage Disclosure Data (HMDA), and Urban Institute.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Total default risk based on borrower characteristics plus riskiness of loan product.</a:t>
          </a:r>
          <a:endParaRPr lang="en-US">
            <a:effectLst/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0.83356</cdr:x>
      <cdr:y>0.96188</cdr:y>
    </cdr:from>
    <cdr:to>
      <cdr:x>1</cdr:x>
      <cdr:y>0.99787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428857" y="6316785"/>
          <a:ext cx="1483368" cy="2363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7</xdr:row>
      <xdr:rowOff>119061</xdr:rowOff>
    </xdr:from>
    <xdr:to>
      <xdr:col>23</xdr:col>
      <xdr:colOff>330200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0.00451</cdr:x>
      <cdr:y>0.01076</cdr:y>
    </cdr:from>
    <cdr:to>
      <cdr:x>1</cdr:x>
      <cdr:y>0.21311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0.01455</cdr:x>
      <cdr:y>0.90907</cdr:y>
    </cdr:from>
    <cdr:to>
      <cdr:x>0.6957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0.83538</cdr:x>
      <cdr:y>0.94995</cdr:y>
    </cdr:from>
    <cdr:to>
      <cdr:x>1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16</xdr:col>
      <xdr:colOff>457199</xdr:colOff>
      <xdr:row>33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34</xdr:row>
      <xdr:rowOff>111125</xdr:rowOff>
    </xdr:from>
    <xdr:to>
      <xdr:col>16</xdr:col>
      <xdr:colOff>495300</xdr:colOff>
      <xdr:row>63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13</xdr:col>
      <xdr:colOff>266700</xdr:colOff>
      <xdr:row>78</xdr:row>
      <xdr:rowOff>12700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26</xdr:row>
      <xdr:rowOff>50800</xdr:rowOff>
    </xdr:from>
    <xdr:to>
      <xdr:col>6</xdr:col>
      <xdr:colOff>939800</xdr:colOff>
      <xdr:row>68</xdr:row>
      <xdr:rowOff>12700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0.00753</cdr:y>
    </cdr:from>
    <cdr:to>
      <cdr:x>1</cdr:x>
      <cdr:y>0.14925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0.93632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0.96495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0.95945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63500</xdr:rowOff>
    </xdr:from>
    <xdr:to>
      <xdr:col>13</xdr:col>
      <xdr:colOff>800100</xdr:colOff>
      <xdr:row>38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0.95945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76200</xdr:rowOff>
    </xdr:from>
    <xdr:to>
      <xdr:col>9</xdr:col>
      <xdr:colOff>584200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0.00521</cdr:x>
      <cdr:y>0.01067</cdr:y>
    </cdr:from>
    <cdr:to>
      <cdr:x>1</cdr:x>
      <cdr:y>0.21133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0.01454</cdr:x>
      <cdr:y>0.90983</cdr:y>
    </cdr:from>
    <cdr:to>
      <cdr:x>0.69521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0.83549</cdr:x>
      <cdr:y>0.95036</cdr:y>
    </cdr:from>
    <cdr:to>
      <cdr:x>1</cdr:x>
      <cdr:y>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17</xdr:col>
      <xdr:colOff>444500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0.95114</cdr:y>
    </cdr:from>
    <cdr:to>
      <cdr:x>1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266700</xdr:colOff>
      <xdr:row>66</xdr:row>
      <xdr:rowOff>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7.07864E-5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7" y="54957"/>
          <a:ext cx="9000488" cy="5333018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86650" y="46539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0.83474</cdr:x>
      <cdr:y>0.95299</cdr:y>
    </cdr:from>
    <cdr:to>
      <cdr:x>0.99902</cdr:x>
      <cdr:y>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0.83474</cdr:x>
      <cdr:y>0.95299</cdr:y>
    </cdr:from>
    <cdr:to>
      <cdr:x>0.99902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11</xdr:col>
      <xdr:colOff>101600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11</xdr:col>
      <xdr:colOff>101600</xdr:colOff>
      <xdr:row>52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0.0137</cdr:y>
    </cdr:from>
    <cdr:to>
      <cdr:x>1</cdr:x>
      <cdr:y>0.2714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0.8842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0.93625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0.01003</cdr:y>
    </cdr:from>
    <cdr:to>
      <cdr:x>1</cdr:x>
      <cdr:y>0.19862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0.91525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0.95335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0.97316</cdr:y>
    </cdr:to>
    <cdr:grpSp>
      <cdr:nvGrpSpPr>
        <cdr:cNvPr id="3" name="Group 2"/>
        <cdr:cNvGrpSpPr/>
      </cdr:nvGrpSpPr>
      <cdr:grpSpPr>
        <a:xfrm xmlns:a="http://schemas.openxmlformats.org/drawingml/2006/main">
          <a:off x="0" y="0"/>
          <a:ext cx="8997950" cy="4588328"/>
          <a:chOff x="0" y="0"/>
          <a:chExt cx="8970010" cy="4229913"/>
        </a:xfrm>
      </cdr:grpSpPr>
      <cdr:sp macro="" textlink="">
        <cdr:nvSpPr>
          <cdr:cNvPr id="2" name="TextBox 3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25</xdr:row>
      <xdr:rowOff>63500</xdr:rowOff>
    </xdr:from>
    <xdr:to>
      <xdr:col>22</xdr:col>
      <xdr:colOff>414866</xdr:colOff>
      <xdr:row>55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0.01127</cdr:y>
    </cdr:from>
    <cdr:to>
      <cdr:x>1</cdr:x>
      <cdr:y>0.94948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54246"/>
          <a:ext cx="8905240" cy="4515886"/>
          <a:chOff x="0" y="0"/>
          <a:chExt cx="8970010" cy="4229913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9</xdr:row>
      <xdr:rowOff>88900</xdr:rowOff>
    </xdr:from>
    <xdr:to>
      <xdr:col>12</xdr:col>
      <xdr:colOff>63500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0.00311</cdr:x>
      <cdr:y>0.0118</cdr:y>
    </cdr:from>
    <cdr:to>
      <cdr:x>1</cdr:x>
      <cdr:y>0.99429</cdr:y>
    </cdr:to>
    <cdr:grpSp>
      <cdr:nvGrpSpPr>
        <cdr:cNvPr id="5" name="Group 4"/>
        <cdr:cNvGrpSpPr/>
      </cdr:nvGrpSpPr>
      <cdr:grpSpPr>
        <a:xfrm xmlns:a="http://schemas.openxmlformats.org/drawingml/2006/main">
          <a:off x="27984" y="54399"/>
          <a:ext cx="8969966" cy="4529377"/>
          <a:chOff x="0" y="0"/>
          <a:chExt cx="8970010" cy="4229913"/>
        </a:xfrm>
      </cdr:grpSpPr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48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-Theme-2015">
  <a:themeElements>
    <a:clrScheme name="New Urban 2">
      <a:dk1>
        <a:sysClr val="windowText" lastClr="000000"/>
      </a:dk1>
      <a:lt1>
        <a:sysClr val="window" lastClr="FFFFFF"/>
      </a:lt1>
      <a:dk2>
        <a:srgbClr val="1882C8"/>
      </a:dk2>
      <a:lt2>
        <a:srgbClr val="62B3DE"/>
      </a:lt2>
      <a:accent1>
        <a:srgbClr val="ACACAC"/>
      </a:accent1>
      <a:accent2>
        <a:srgbClr val="112D53"/>
      </a:accent2>
      <a:accent3>
        <a:srgbClr val="E40078"/>
      </a:accent3>
      <a:accent4>
        <a:srgbClr val="FBB311"/>
      </a:accent4>
      <a:accent5>
        <a:srgbClr val="3AA22B"/>
      </a:accent5>
      <a:accent6>
        <a:srgbClr val="D20E0D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9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opLeftCell="A3" workbookViewId="0">
      <selection activeCell="A3" sqref="A3"/>
    </sheetView>
  </sheetViews>
  <sheetFormatPr baseColWidth="10" defaultRowHeight="16" x14ac:dyDescent="0.2"/>
  <cols>
    <col min="1" max="1" width="50" style="93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0" x14ac:dyDescent="0.2">
      <c r="A1" s="110" t="s">
        <v>286</v>
      </c>
    </row>
    <row r="2" spans="1:7" ht="80" x14ac:dyDescent="0.2">
      <c r="A2" s="111" t="s">
        <v>287</v>
      </c>
    </row>
    <row r="3" spans="1:7" ht="64" x14ac:dyDescent="0.2">
      <c r="A3" s="111" t="s">
        <v>206</v>
      </c>
    </row>
    <row r="5" spans="1:7" ht="15" customHeight="1" x14ac:dyDescent="0.2">
      <c r="A5"/>
    </row>
    <row r="6" spans="1:7" s="93" customFormat="1" ht="32" x14ac:dyDescent="0.2">
      <c r="B6" s="109" t="s">
        <v>151</v>
      </c>
      <c r="C6" s="109" t="s">
        <v>152</v>
      </c>
      <c r="D6" s="109" t="s">
        <v>153</v>
      </c>
      <c r="E6" s="109" t="s">
        <v>154</v>
      </c>
      <c r="F6" s="109" t="s">
        <v>155</v>
      </c>
      <c r="G6" s="109" t="s">
        <v>156</v>
      </c>
    </row>
    <row r="7" spans="1:7" ht="23" x14ac:dyDescent="0.25">
      <c r="A7" s="105" t="s">
        <v>157</v>
      </c>
      <c r="B7" s="104" t="s">
        <v>207</v>
      </c>
      <c r="C7" s="104">
        <v>18</v>
      </c>
      <c r="D7" s="104">
        <v>12</v>
      </c>
      <c r="E7" s="104" t="s">
        <v>158</v>
      </c>
      <c r="F7" s="104" t="s">
        <v>159</v>
      </c>
      <c r="G7" s="104" t="s">
        <v>160</v>
      </c>
    </row>
    <row r="8" spans="1:7" ht="18" x14ac:dyDescent="0.2">
      <c r="A8" s="104" t="s">
        <v>161</v>
      </c>
      <c r="B8" s="104" t="s">
        <v>207</v>
      </c>
      <c r="C8" s="104">
        <v>14</v>
      </c>
      <c r="D8" s="104">
        <v>9.5</v>
      </c>
      <c r="E8" s="104" t="s">
        <v>162</v>
      </c>
      <c r="F8" s="104" t="s">
        <v>159</v>
      </c>
      <c r="G8" s="104" t="s">
        <v>163</v>
      </c>
    </row>
    <row r="9" spans="1:7" ht="18" x14ac:dyDescent="0.2">
      <c r="A9" s="106" t="s">
        <v>164</v>
      </c>
      <c r="B9" s="104" t="s">
        <v>209</v>
      </c>
      <c r="C9" s="104">
        <v>12</v>
      </c>
      <c r="D9" s="104">
        <v>8.5</v>
      </c>
      <c r="E9" s="104" t="s">
        <v>162</v>
      </c>
      <c r="F9" s="104" t="s">
        <v>159</v>
      </c>
      <c r="G9" s="104" t="s">
        <v>165</v>
      </c>
    </row>
    <row r="10" spans="1:7" ht="18" x14ac:dyDescent="0.2">
      <c r="A10" s="92" t="s">
        <v>166</v>
      </c>
      <c r="B10" s="104" t="s">
        <v>207</v>
      </c>
      <c r="C10" s="104">
        <v>12</v>
      </c>
      <c r="D10" s="104">
        <v>8.5</v>
      </c>
      <c r="E10" s="104" t="s">
        <v>162</v>
      </c>
      <c r="F10" s="104" t="s">
        <v>159</v>
      </c>
      <c r="G10" s="104" t="s">
        <v>167</v>
      </c>
    </row>
    <row r="11" spans="1:7" ht="18" x14ac:dyDescent="0.2">
      <c r="A11" s="92" t="s">
        <v>168</v>
      </c>
      <c r="B11" s="104" t="s">
        <v>207</v>
      </c>
      <c r="C11" s="104">
        <v>12</v>
      </c>
      <c r="D11" s="104">
        <v>9.5</v>
      </c>
      <c r="E11" s="104" t="s">
        <v>162</v>
      </c>
      <c r="F11" s="104" t="s">
        <v>159</v>
      </c>
      <c r="G11" s="104" t="s">
        <v>169</v>
      </c>
    </row>
    <row r="12" spans="1:7" ht="18" x14ac:dyDescent="0.2">
      <c r="A12" s="107" t="s">
        <v>170</v>
      </c>
      <c r="B12" s="104" t="s">
        <v>208</v>
      </c>
      <c r="C12" s="104">
        <v>12</v>
      </c>
      <c r="D12" s="104">
        <v>9.5</v>
      </c>
      <c r="E12" s="104" t="s">
        <v>162</v>
      </c>
      <c r="F12" s="104" t="s">
        <v>159</v>
      </c>
      <c r="G12" s="104" t="s">
        <v>171</v>
      </c>
    </row>
    <row r="13" spans="1:7" ht="18" x14ac:dyDescent="0.2">
      <c r="A13" s="108" t="s">
        <v>172</v>
      </c>
      <c r="B13" s="104" t="s">
        <v>207</v>
      </c>
      <c r="C13" s="104">
        <v>11</v>
      </c>
      <c r="D13" s="104">
        <v>8.5</v>
      </c>
      <c r="E13" s="104" t="s">
        <v>162</v>
      </c>
      <c r="F13" s="104" t="s">
        <v>159</v>
      </c>
      <c r="G13" s="104" t="s">
        <v>173</v>
      </c>
    </row>
    <row r="14" spans="1:7" ht="18" x14ac:dyDescent="0.2">
      <c r="A14" s="108" t="s">
        <v>174</v>
      </c>
      <c r="B14" s="104" t="s">
        <v>207</v>
      </c>
      <c r="C14" s="104">
        <v>11</v>
      </c>
      <c r="D14" s="104">
        <v>8</v>
      </c>
      <c r="E14" s="104" t="s">
        <v>162</v>
      </c>
      <c r="F14" s="104" t="s">
        <v>159</v>
      </c>
      <c r="G14" s="104" t="s">
        <v>175</v>
      </c>
    </row>
    <row r="20" spans="1:1" ht="32" x14ac:dyDescent="0.2">
      <c r="A20" s="94"/>
    </row>
    <row r="21" spans="1:1" x14ac:dyDescent="0.2">
      <c r="A21" s="95"/>
    </row>
    <row r="22" spans="1:1" x14ac:dyDescent="0.2">
      <c r="A22" s="96"/>
    </row>
    <row r="23" spans="1:1" x14ac:dyDescent="0.2">
      <c r="A23" s="95"/>
    </row>
    <row r="24" spans="1:1" x14ac:dyDescent="0.2">
      <c r="A24" s="96"/>
    </row>
    <row r="25" spans="1:1" x14ac:dyDescent="0.2">
      <c r="A25" s="96"/>
    </row>
    <row r="26" spans="1:1" x14ac:dyDescent="0.2">
      <c r="A26" s="95"/>
    </row>
    <row r="27" spans="1:1" x14ac:dyDescent="0.2">
      <c r="A27" s="96"/>
    </row>
    <row r="28" spans="1:1" x14ac:dyDescent="0.2">
      <c r="A28" s="96"/>
    </row>
    <row r="29" spans="1:1" x14ac:dyDescent="0.2">
      <c r="A29" s="96"/>
    </row>
    <row r="30" spans="1:1" x14ac:dyDescent="0.2">
      <c r="A30" s="95"/>
    </row>
    <row r="31" spans="1:1" ht="18" x14ac:dyDescent="0.2">
      <c r="A31" s="97"/>
    </row>
    <row r="32" spans="1:1" x14ac:dyDescent="0.2">
      <c r="A32" s="95"/>
    </row>
    <row r="33" spans="1:1" x14ac:dyDescent="0.2">
      <c r="A33" s="95"/>
    </row>
    <row r="34" spans="1:1" x14ac:dyDescent="0.2">
      <c r="A34" s="95"/>
    </row>
    <row r="35" spans="1:1" x14ac:dyDescent="0.2">
      <c r="A35" s="96"/>
    </row>
    <row r="36" spans="1:1" x14ac:dyDescent="0.2">
      <c r="A36" s="96"/>
    </row>
    <row r="37" spans="1:1" x14ac:dyDescent="0.2">
      <c r="A37" s="96"/>
    </row>
    <row r="38" spans="1:1" x14ac:dyDescent="0.2">
      <c r="A38" s="98"/>
    </row>
    <row r="39" spans="1:1" x14ac:dyDescent="0.2">
      <c r="A39" s="98"/>
    </row>
    <row r="40" spans="1:1" x14ac:dyDescent="0.2">
      <c r="A40" s="98"/>
    </row>
    <row r="41" spans="1:1" x14ac:dyDescent="0.2">
      <c r="A41" s="99"/>
    </row>
    <row r="42" spans="1:1" x14ac:dyDescent="0.2">
      <c r="A42" s="98"/>
    </row>
    <row r="43" spans="1:1" x14ac:dyDescent="0.2">
      <c r="A43" s="100"/>
    </row>
    <row r="44" spans="1:1" ht="20" x14ac:dyDescent="0.2">
      <c r="A44" s="101"/>
    </row>
    <row r="45" spans="1:1" x14ac:dyDescent="0.2">
      <c r="A45" s="99"/>
    </row>
    <row r="46" spans="1:1" x14ac:dyDescent="0.2">
      <c r="A46" s="98"/>
    </row>
    <row r="47" spans="1:1" x14ac:dyDescent="0.2">
      <c r="A47" s="98"/>
    </row>
    <row r="48" spans="1:1" x14ac:dyDescent="0.2">
      <c r="A48" s="100"/>
    </row>
    <row r="49" spans="1:1" x14ac:dyDescent="0.2">
      <c r="A49" s="98"/>
    </row>
    <row r="50" spans="1:1" x14ac:dyDescent="0.2">
      <c r="A50" s="100"/>
    </row>
    <row r="51" spans="1:1" x14ac:dyDescent="0.2">
      <c r="A51" s="98"/>
    </row>
    <row r="52" spans="1:1" x14ac:dyDescent="0.2">
      <c r="A52" s="100"/>
    </row>
    <row r="53" spans="1:1" x14ac:dyDescent="0.2">
      <c r="A53" s="98"/>
    </row>
    <row r="54" spans="1:1" x14ac:dyDescent="0.2">
      <c r="A54" s="98"/>
    </row>
    <row r="55" spans="1:1" x14ac:dyDescent="0.2">
      <c r="A55" s="99"/>
    </row>
    <row r="56" spans="1:1" x14ac:dyDescent="0.2">
      <c r="A56" s="100"/>
    </row>
    <row r="57" spans="1:1" x14ac:dyDescent="0.2">
      <c r="A57" s="100"/>
    </row>
    <row r="58" spans="1:1" x14ac:dyDescent="0.2">
      <c r="A58" s="98"/>
    </row>
    <row r="59" spans="1:1" ht="20" x14ac:dyDescent="0.2">
      <c r="A59" s="101"/>
    </row>
    <row r="60" spans="1:1" x14ac:dyDescent="0.2">
      <c r="A60" s="99"/>
    </row>
    <row r="61" spans="1:1" x14ac:dyDescent="0.2">
      <c r="A61" s="98"/>
    </row>
    <row r="62" spans="1:1" x14ac:dyDescent="0.2">
      <c r="A62" s="98"/>
    </row>
    <row r="63" spans="1:1" x14ac:dyDescent="0.2">
      <c r="A63" s="100"/>
    </row>
    <row r="64" spans="1:1" x14ac:dyDescent="0.2">
      <c r="A64" s="98"/>
    </row>
    <row r="65" spans="1:1" x14ac:dyDescent="0.2">
      <c r="A65" s="98"/>
    </row>
    <row r="66" spans="1:1" x14ac:dyDescent="0.2">
      <c r="A66" s="98"/>
    </row>
    <row r="67" spans="1:1" x14ac:dyDescent="0.2">
      <c r="A67" s="98"/>
    </row>
    <row r="68" spans="1:1" x14ac:dyDescent="0.2">
      <c r="A68" s="100"/>
    </row>
    <row r="69" spans="1:1" x14ac:dyDescent="0.2">
      <c r="A69" s="99"/>
    </row>
    <row r="70" spans="1:1" x14ac:dyDescent="0.2">
      <c r="A70" s="100"/>
    </row>
    <row r="71" spans="1:1" x14ac:dyDescent="0.2">
      <c r="A71" s="100"/>
    </row>
    <row r="72" spans="1:1" x14ac:dyDescent="0.2">
      <c r="A72" s="98"/>
    </row>
    <row r="73" spans="1:1" x14ac:dyDescent="0.2">
      <c r="A73" s="98"/>
    </row>
    <row r="74" spans="1:1" ht="20" x14ac:dyDescent="0.2">
      <c r="A74" s="101"/>
    </row>
    <row r="75" spans="1:1" x14ac:dyDescent="0.2">
      <c r="A75" s="99"/>
    </row>
    <row r="76" spans="1:1" x14ac:dyDescent="0.2">
      <c r="A76" s="98"/>
    </row>
    <row r="77" spans="1:1" x14ac:dyDescent="0.2">
      <c r="A77" s="98"/>
    </row>
    <row r="78" spans="1:1" x14ac:dyDescent="0.2">
      <c r="A78" s="100"/>
    </row>
    <row r="79" spans="1:1" x14ac:dyDescent="0.2">
      <c r="A79" s="98"/>
    </row>
    <row r="80" spans="1:1" x14ac:dyDescent="0.2">
      <c r="A80" s="100"/>
    </row>
    <row r="81" spans="1:1" x14ac:dyDescent="0.2">
      <c r="A81" s="98"/>
    </row>
    <row r="82" spans="1:1" x14ac:dyDescent="0.2">
      <c r="A82" s="100"/>
    </row>
    <row r="83" spans="1:1" x14ac:dyDescent="0.2">
      <c r="A83" s="98"/>
    </row>
    <row r="84" spans="1:1" x14ac:dyDescent="0.2">
      <c r="A84" s="98"/>
    </row>
    <row r="85" spans="1:1" x14ac:dyDescent="0.2">
      <c r="A85" s="98"/>
    </row>
    <row r="86" spans="1:1" x14ac:dyDescent="0.2">
      <c r="A86" s="98"/>
    </row>
    <row r="87" spans="1:1" x14ac:dyDescent="0.2">
      <c r="A87" s="100"/>
    </row>
    <row r="88" spans="1:1" x14ac:dyDescent="0.2">
      <c r="A88" s="98"/>
    </row>
    <row r="89" spans="1:1" x14ac:dyDescent="0.2">
      <c r="A89" s="98"/>
    </row>
    <row r="90" spans="1:1" x14ac:dyDescent="0.2">
      <c r="A90" s="98"/>
    </row>
    <row r="91" spans="1:1" x14ac:dyDescent="0.2">
      <c r="A91" s="99"/>
    </row>
    <row r="92" spans="1:1" x14ac:dyDescent="0.2">
      <c r="A92" s="100"/>
    </row>
    <row r="93" spans="1:1" x14ac:dyDescent="0.2">
      <c r="A93" s="100"/>
    </row>
    <row r="94" spans="1:1" x14ac:dyDescent="0.2">
      <c r="A94" s="98"/>
    </row>
    <row r="95" spans="1:1" x14ac:dyDescent="0.2">
      <c r="A95" s="98"/>
    </row>
    <row r="96" spans="1:1" x14ac:dyDescent="0.2">
      <c r="A96" s="98"/>
    </row>
    <row r="97" spans="1:1" ht="20" x14ac:dyDescent="0.2">
      <c r="A97" s="101"/>
    </row>
    <row r="98" spans="1:1" x14ac:dyDescent="0.2">
      <c r="A98" s="99"/>
    </row>
    <row r="99" spans="1:1" x14ac:dyDescent="0.2">
      <c r="A99" s="98"/>
    </row>
    <row r="100" spans="1:1" x14ac:dyDescent="0.2">
      <c r="A100" s="98"/>
    </row>
    <row r="101" spans="1:1" x14ac:dyDescent="0.2">
      <c r="A101" s="100"/>
    </row>
    <row r="102" spans="1:1" x14ac:dyDescent="0.2">
      <c r="A102" s="98"/>
    </row>
    <row r="103" spans="1:1" x14ac:dyDescent="0.2">
      <c r="A103" s="100"/>
    </row>
    <row r="104" spans="1:1" x14ac:dyDescent="0.2">
      <c r="A104" s="98"/>
    </row>
    <row r="105" spans="1:1" x14ac:dyDescent="0.2">
      <c r="A105" s="98"/>
    </row>
    <row r="106" spans="1:1" x14ac:dyDescent="0.2">
      <c r="A106" s="100"/>
    </row>
    <row r="107" spans="1:1" x14ac:dyDescent="0.2">
      <c r="A107" s="98"/>
    </row>
    <row r="108" spans="1:1" x14ac:dyDescent="0.2">
      <c r="A108" s="98"/>
    </row>
    <row r="109" spans="1:1" x14ac:dyDescent="0.2">
      <c r="A109" s="98"/>
    </row>
    <row r="110" spans="1:1" x14ac:dyDescent="0.2">
      <c r="A110" s="100"/>
    </row>
    <row r="111" spans="1:1" x14ac:dyDescent="0.2">
      <c r="A111" s="99"/>
    </row>
    <row r="112" spans="1:1" x14ac:dyDescent="0.2">
      <c r="A112" s="100"/>
    </row>
    <row r="113" spans="1:1" x14ac:dyDescent="0.2">
      <c r="A113" s="100"/>
    </row>
    <row r="114" spans="1:1" x14ac:dyDescent="0.2">
      <c r="A114" s="100"/>
    </row>
    <row r="115" spans="1:1" x14ac:dyDescent="0.2">
      <c r="A115" s="98"/>
    </row>
    <row r="116" spans="1:1" x14ac:dyDescent="0.2">
      <c r="A116" s="98"/>
    </row>
    <row r="117" spans="1:1" x14ac:dyDescent="0.2">
      <c r="A117" s="98"/>
    </row>
    <row r="118" spans="1:1" x14ac:dyDescent="0.2">
      <c r="A118" s="102"/>
    </row>
    <row r="119" spans="1:1" x14ac:dyDescent="0.2">
      <c r="A119" s="10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2"/>
  <sheetViews>
    <sheetView topLeftCell="A4" workbookViewId="0">
      <selection activeCell="N50" sqref="N50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104</v>
      </c>
      <c r="C2" s="45" t="s">
        <v>99</v>
      </c>
      <c r="D2" s="45" t="s">
        <v>63</v>
      </c>
      <c r="E2" s="45" t="s">
        <v>100</v>
      </c>
      <c r="F2" s="45" t="s">
        <v>105</v>
      </c>
      <c r="G2" s="45" t="s">
        <v>106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 x14ac:dyDescent="0.15">
      <c r="A3" s="45" t="s">
        <v>107</v>
      </c>
      <c r="B3" s="75">
        <v>532981157</v>
      </c>
      <c r="C3" s="75">
        <v>18408678</v>
      </c>
      <c r="D3" s="75">
        <v>21700352</v>
      </c>
      <c r="E3" s="76">
        <v>84654869</v>
      </c>
      <c r="F3" s="76">
        <v>62433325</v>
      </c>
      <c r="G3" s="76">
        <v>770549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45" t="s">
        <v>108</v>
      </c>
      <c r="B4" s="75">
        <v>993592692</v>
      </c>
      <c r="C4" s="75">
        <v>19938663</v>
      </c>
      <c r="D4" s="76">
        <v>25325109</v>
      </c>
      <c r="E4" s="76">
        <v>162558075</v>
      </c>
      <c r="F4" s="76">
        <v>40330965</v>
      </c>
      <c r="G4" s="76">
        <v>3639482</v>
      </c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 x14ac:dyDescent="0.15">
      <c r="A5" s="45" t="s">
        <v>109</v>
      </c>
      <c r="B5" s="75">
        <v>1701107541</v>
      </c>
      <c r="C5" s="75">
        <v>43229817</v>
      </c>
      <c r="D5" s="75">
        <v>36121650</v>
      </c>
      <c r="E5" s="75">
        <v>372383223</v>
      </c>
      <c r="F5" s="75">
        <v>73922053</v>
      </c>
      <c r="G5" s="75">
        <v>14563900</v>
      </c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 x14ac:dyDescent="0.15">
      <c r="A6" s="45" t="s">
        <v>110</v>
      </c>
      <c r="B6" s="75">
        <v>2406261909</v>
      </c>
      <c r="C6" s="75">
        <v>98839078</v>
      </c>
      <c r="D6" s="75">
        <v>72587881</v>
      </c>
      <c r="E6" s="75">
        <v>392854628</v>
      </c>
      <c r="F6" s="75">
        <v>280095044</v>
      </c>
      <c r="G6" s="75">
        <v>86396313</v>
      </c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45" t="s">
        <v>101</v>
      </c>
      <c r="B7" s="75">
        <v>259165177</v>
      </c>
      <c r="C7" s="75">
        <v>29636829</v>
      </c>
      <c r="D7" s="76">
        <v>14828368</v>
      </c>
      <c r="E7" s="76">
        <v>20672404</v>
      </c>
      <c r="F7" s="76">
        <v>112903459</v>
      </c>
      <c r="G7" s="76">
        <v>50219578</v>
      </c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 x14ac:dyDescent="0.15">
      <c r="A8" s="45" t="s">
        <v>111</v>
      </c>
      <c r="B8" s="75">
        <v>247106515</v>
      </c>
      <c r="C8" s="75">
        <v>54384155</v>
      </c>
      <c r="D8" s="75">
        <v>25394180</v>
      </c>
      <c r="E8" s="75">
        <v>20495522</v>
      </c>
      <c r="F8" s="75">
        <v>179572522</v>
      </c>
      <c r="G8" s="75">
        <v>128743191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 x14ac:dyDescent="0.15">
      <c r="A9" s="45" t="s">
        <v>102</v>
      </c>
      <c r="B9" s="75">
        <v>140697169</v>
      </c>
      <c r="C9" s="75">
        <v>97705509</v>
      </c>
      <c r="D9" s="75">
        <v>29763550</v>
      </c>
      <c r="E9" s="75">
        <v>7081396</v>
      </c>
      <c r="F9" s="75">
        <v>136383742</v>
      </c>
      <c r="G9" s="75">
        <v>325815123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 x14ac:dyDescent="0.15">
      <c r="A10" s="45" t="s">
        <v>103</v>
      </c>
      <c r="B10" s="75">
        <v>87915690</v>
      </c>
      <c r="C10" s="75">
        <v>77519245</v>
      </c>
      <c r="D10" s="75">
        <v>22026735</v>
      </c>
      <c r="E10" s="75">
        <v>3650251</v>
      </c>
      <c r="F10" s="75">
        <v>93504435</v>
      </c>
      <c r="G10" s="75">
        <v>265285834</v>
      </c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" customHeight="1" x14ac:dyDescent="0.15">
      <c r="A11" s="45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 x14ac:dyDescent="0.15">
      <c r="A12" s="45"/>
      <c r="C12" s="43"/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7"/>
      <c r="BO12" s="87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 x14ac:dyDescent="0.15">
      <c r="A13" s="45"/>
      <c r="B13" s="45" t="s">
        <v>104</v>
      </c>
      <c r="C13" s="45" t="s">
        <v>99</v>
      </c>
      <c r="D13" s="45" t="s">
        <v>63</v>
      </c>
      <c r="E13" s="45" t="s">
        <v>100</v>
      </c>
      <c r="F13" s="45" t="s">
        <v>105</v>
      </c>
      <c r="G13" s="45" t="s">
        <v>106</v>
      </c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46"/>
      <c r="AK13" s="46"/>
      <c r="AL13" s="87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87"/>
      <c r="BW13" s="46"/>
    </row>
    <row r="14" spans="1:76" ht="15.75" customHeight="1" x14ac:dyDescent="0.15">
      <c r="A14" s="45" t="s">
        <v>107</v>
      </c>
      <c r="B14" s="45">
        <v>0.73927726999999999</v>
      </c>
      <c r="C14" s="45">
        <v>2.5533956E-2</v>
      </c>
      <c r="D14" s="45">
        <v>3.0099707999999999E-2</v>
      </c>
      <c r="E14" s="45">
        <v>0.11742145</v>
      </c>
      <c r="F14" s="45">
        <v>8.6598817999999994E-2</v>
      </c>
      <c r="G14" s="45">
        <v>1.0687979999999999E-3</v>
      </c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7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46"/>
      <c r="BP14" s="46"/>
      <c r="BQ14" s="46"/>
      <c r="BR14" s="46"/>
      <c r="BS14" s="46"/>
      <c r="BT14" s="46"/>
      <c r="BU14" s="46"/>
      <c r="BV14" s="87"/>
      <c r="BW14" s="46"/>
    </row>
    <row r="15" spans="1:76" ht="15.75" customHeight="1" x14ac:dyDescent="0.15">
      <c r="A15" s="45" t="s">
        <v>108</v>
      </c>
      <c r="B15" s="45">
        <v>0.79781971299999999</v>
      </c>
      <c r="C15" s="45">
        <v>1.601004E-2</v>
      </c>
      <c r="D15" s="45">
        <v>2.0335164999999999E-2</v>
      </c>
      <c r="E15" s="45">
        <v>0.130528372</v>
      </c>
      <c r="F15" s="45">
        <v>3.2384335E-2</v>
      </c>
      <c r="G15" s="45">
        <v>2.9223750000000001E-3</v>
      </c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86"/>
      <c r="BN15" s="46"/>
      <c r="BO15" s="46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 x14ac:dyDescent="0.15">
      <c r="A16" s="45" t="s">
        <v>109</v>
      </c>
      <c r="B16" s="45">
        <v>0.75897298400000002</v>
      </c>
      <c r="C16" s="45">
        <v>1.9287589000000001E-2</v>
      </c>
      <c r="D16" s="45">
        <v>1.6116181E-2</v>
      </c>
      <c r="E16" s="45">
        <v>0.16614399699999999</v>
      </c>
      <c r="F16" s="45">
        <v>3.2981361000000001E-2</v>
      </c>
      <c r="G16" s="45">
        <v>6.4978880000000003E-3</v>
      </c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86"/>
      <c r="BN16" s="46"/>
      <c r="BO16" s="46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 x14ac:dyDescent="0.15">
      <c r="A17" s="45" t="s">
        <v>110</v>
      </c>
      <c r="B17" s="45">
        <v>0.72107784799999997</v>
      </c>
      <c r="C17" s="45">
        <v>2.9618833000000001E-2</v>
      </c>
      <c r="D17" s="45">
        <v>2.1752209000000002E-2</v>
      </c>
      <c r="E17" s="45">
        <v>0.117725659</v>
      </c>
      <c r="F17" s="45">
        <v>8.3935307000000001E-2</v>
      </c>
      <c r="G17" s="45">
        <v>2.5890144E-2</v>
      </c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 x14ac:dyDescent="0.15">
      <c r="A18" s="45" t="s">
        <v>101</v>
      </c>
      <c r="B18" s="45">
        <v>0.53170178700000004</v>
      </c>
      <c r="C18" s="45">
        <v>6.0802747999999997E-2</v>
      </c>
      <c r="D18" s="45">
        <v>3.0421795000000001E-2</v>
      </c>
      <c r="E18" s="45">
        <v>4.2411385000000003E-2</v>
      </c>
      <c r="F18" s="45">
        <v>0.23163208699999999</v>
      </c>
      <c r="G18" s="45">
        <v>0.103030198</v>
      </c>
      <c r="H18" s="46"/>
      <c r="I18" s="46"/>
      <c r="J18" s="46"/>
      <c r="K18" s="47"/>
      <c r="L18" s="46"/>
      <c r="M18" s="87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87"/>
      <c r="AY18" s="46"/>
      <c r="AZ18" s="87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87"/>
      <c r="BO18" s="46"/>
      <c r="BP18" s="46"/>
      <c r="BQ18" s="46"/>
      <c r="BR18" s="46"/>
      <c r="BS18" s="46"/>
      <c r="BT18" s="87"/>
      <c r="BU18" s="46"/>
      <c r="BV18" s="46"/>
      <c r="BW18" s="46"/>
    </row>
    <row r="19" spans="1:76" ht="15.75" customHeight="1" x14ac:dyDescent="0.15">
      <c r="A19" s="45" t="s">
        <v>111</v>
      </c>
      <c r="B19" s="45">
        <v>0.37686135500000001</v>
      </c>
      <c r="C19" s="45">
        <v>8.2941101000000003E-2</v>
      </c>
      <c r="D19" s="45">
        <v>3.8728582999999997E-2</v>
      </c>
      <c r="E19" s="45">
        <v>3.1257655000000002E-2</v>
      </c>
      <c r="F19" s="45">
        <v>0.273865478</v>
      </c>
      <c r="G19" s="45">
        <v>0.196345828</v>
      </c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 x14ac:dyDescent="0.15">
      <c r="A20" s="45" t="s">
        <v>102</v>
      </c>
      <c r="B20" s="45">
        <v>0.190789666</v>
      </c>
      <c r="C20" s="45">
        <v>0.13249165900000001</v>
      </c>
      <c r="D20" s="45">
        <v>4.0360284000000003E-2</v>
      </c>
      <c r="E20" s="45">
        <v>9.6025899999999994E-3</v>
      </c>
      <c r="F20" s="45">
        <v>0.18494052699999999</v>
      </c>
      <c r="G20" s="45">
        <v>0.44181527500000001</v>
      </c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86"/>
      <c r="BB20" s="46"/>
      <c r="BC20" s="87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87"/>
      <c r="BO20" s="87"/>
      <c r="BP20" s="46"/>
      <c r="BQ20" s="46"/>
      <c r="BR20" s="46"/>
      <c r="BS20" s="46"/>
      <c r="BT20" s="86"/>
      <c r="BU20" s="46"/>
      <c r="BV20" s="46"/>
      <c r="BW20" s="46"/>
    </row>
    <row r="21" spans="1:76" ht="15.75" customHeight="1" x14ac:dyDescent="0.15">
      <c r="A21" s="45" t="s">
        <v>103</v>
      </c>
      <c r="B21" s="45">
        <v>0.159875141</v>
      </c>
      <c r="C21" s="45">
        <v>0.14096915099999999</v>
      </c>
      <c r="D21" s="45">
        <v>4.0055731999999997E-2</v>
      </c>
      <c r="E21" s="45">
        <v>6.6379999999999998E-3</v>
      </c>
      <c r="F21" s="45">
        <v>0.170038303</v>
      </c>
      <c r="G21" s="45">
        <v>0.48242367200000003</v>
      </c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46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87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 x14ac:dyDescent="0.15">
      <c r="A22" s="89"/>
      <c r="B22" s="46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 x14ac:dyDescent="0.15">
      <c r="A23" s="89"/>
      <c r="B23" s="46"/>
      <c r="C23" s="46"/>
      <c r="D23" s="46"/>
      <c r="E23" s="46"/>
      <c r="F23" s="46"/>
      <c r="G23" s="46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87"/>
      <c r="AL23" s="87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46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 x14ac:dyDescent="0.2">
      <c r="A24" s="89"/>
      <c r="B24" s="46"/>
      <c r="C24" s="46"/>
      <c r="D24" s="46"/>
      <c r="E24" s="46"/>
      <c r="F24" s="46"/>
      <c r="G24" s="46"/>
      <c r="H24" s="46"/>
      <c r="I24" s="178"/>
      <c r="J24" s="46"/>
      <c r="K24" s="179" t="s">
        <v>293</v>
      </c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7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7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89"/>
      <c r="B25" s="46"/>
      <c r="C25" s="46"/>
      <c r="D25" s="46"/>
      <c r="E25" s="46"/>
      <c r="F25" s="46"/>
      <c r="G25" s="46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1" customHeight="1" x14ac:dyDescent="0.15">
      <c r="J26" s="90"/>
      <c r="K26" s="90"/>
    </row>
    <row r="28" spans="1:76" ht="11" customHeight="1" x14ac:dyDescent="0.15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30" spans="1:76" ht="11" customHeight="1" x14ac:dyDescent="0.15">
      <c r="BV30" s="91"/>
    </row>
    <row r="32" spans="1:76" ht="11" customHeight="1" x14ac:dyDescent="0.15">
      <c r="I32" s="43"/>
      <c r="J32" s="43"/>
      <c r="K32" s="43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 x14ac:dyDescent="0.15">
      <c r="A33" s="89"/>
      <c r="B33" s="46"/>
      <c r="C33" s="46"/>
      <c r="D33" s="47"/>
      <c r="E33" s="46"/>
      <c r="F33" s="46"/>
      <c r="G33" s="47"/>
      <c r="I33" s="43"/>
      <c r="J33" s="43"/>
      <c r="K33" s="43"/>
      <c r="T33" s="76"/>
      <c r="U33" s="76"/>
      <c r="V33" s="76"/>
      <c r="W33" s="76"/>
      <c r="X33" s="76"/>
      <c r="Y33" s="76"/>
    </row>
    <row r="34" spans="1:25" ht="11" customHeight="1" x14ac:dyDescent="0.15">
      <c r="A34" s="89"/>
      <c r="B34" s="46"/>
      <c r="C34" s="46"/>
      <c r="D34" s="47"/>
      <c r="E34" s="46"/>
      <c r="F34" s="46"/>
      <c r="G34" s="47"/>
      <c r="I34" s="43"/>
      <c r="J34" s="43"/>
      <c r="K34" s="43"/>
      <c r="T34" s="76"/>
      <c r="U34" s="76"/>
      <c r="V34" s="76"/>
      <c r="W34" s="76"/>
      <c r="X34" s="76"/>
      <c r="Y34" s="76"/>
    </row>
    <row r="35" spans="1:25" ht="11" customHeight="1" x14ac:dyDescent="0.15">
      <c r="A35" s="89"/>
      <c r="B35" s="46"/>
      <c r="C35" s="46"/>
      <c r="D35" s="47"/>
      <c r="E35" s="46"/>
      <c r="F35" s="46"/>
      <c r="G35" s="47"/>
      <c r="I35" s="43"/>
      <c r="J35" s="43"/>
      <c r="K35" s="43"/>
      <c r="T35" s="76"/>
      <c r="U35" s="76"/>
      <c r="V35" s="76"/>
      <c r="W35" s="76"/>
      <c r="X35" s="76"/>
      <c r="Y35" s="76"/>
    </row>
    <row r="36" spans="1:25" ht="11" customHeight="1" x14ac:dyDescent="0.15">
      <c r="A36" s="89"/>
      <c r="B36" s="46"/>
      <c r="C36" s="46"/>
      <c r="D36" s="47"/>
      <c r="E36" s="46"/>
      <c r="F36" s="46"/>
      <c r="G36" s="47"/>
      <c r="I36" s="43"/>
      <c r="J36" s="43"/>
      <c r="K36" s="43"/>
      <c r="T36" s="76"/>
      <c r="U36" s="76"/>
      <c r="V36" s="76"/>
      <c r="W36" s="76"/>
      <c r="X36" s="76"/>
      <c r="Y36" s="76"/>
    </row>
    <row r="37" spans="1:25" ht="11" customHeight="1" x14ac:dyDescent="0.15">
      <c r="A37" s="89"/>
      <c r="B37" s="46"/>
      <c r="C37" s="46"/>
      <c r="D37" s="47"/>
      <c r="E37" s="46"/>
      <c r="F37" s="46"/>
      <c r="G37" s="47"/>
      <c r="I37" s="43"/>
      <c r="J37" s="43"/>
      <c r="K37" s="43"/>
      <c r="T37" s="76"/>
      <c r="U37" s="76"/>
      <c r="V37" s="76"/>
      <c r="W37" s="76"/>
      <c r="X37" s="76"/>
      <c r="Y37" s="76"/>
    </row>
    <row r="38" spans="1:25" ht="11" customHeight="1" x14ac:dyDescent="0.15">
      <c r="A38" s="89"/>
      <c r="B38" s="46"/>
      <c r="C38" s="46"/>
      <c r="D38" s="47"/>
      <c r="E38" s="46"/>
      <c r="F38" s="46"/>
      <c r="G38" s="47"/>
      <c r="I38" s="43"/>
      <c r="J38" s="43"/>
      <c r="K38" s="43"/>
      <c r="T38" s="76"/>
      <c r="U38" s="76"/>
      <c r="V38" s="76"/>
      <c r="W38" s="76"/>
      <c r="X38" s="76"/>
      <c r="Y38" s="76"/>
    </row>
    <row r="39" spans="1:25" ht="11" customHeight="1" x14ac:dyDescent="0.15">
      <c r="A39" s="89"/>
      <c r="B39" s="46"/>
      <c r="C39" s="46"/>
      <c r="D39" s="47"/>
      <c r="E39" s="46"/>
      <c r="F39" s="46"/>
      <c r="G39" s="47"/>
      <c r="I39" s="43"/>
      <c r="J39" s="43"/>
      <c r="K39" s="43"/>
      <c r="T39" s="76"/>
      <c r="U39" s="76"/>
      <c r="V39" s="76"/>
      <c r="W39" s="76"/>
      <c r="X39" s="76"/>
      <c r="Y39" s="76"/>
    </row>
    <row r="40" spans="1:25" ht="11" customHeight="1" x14ac:dyDescent="0.15">
      <c r="A40" s="89"/>
      <c r="B40" s="46"/>
      <c r="C40" s="46"/>
      <c r="D40" s="47"/>
      <c r="E40" s="46"/>
      <c r="F40" s="46"/>
      <c r="G40" s="47"/>
      <c r="I40" s="43"/>
      <c r="J40" s="43"/>
      <c r="K40" s="43"/>
      <c r="T40" s="76"/>
      <c r="U40" s="76"/>
      <c r="V40" s="76"/>
      <c r="W40" s="76"/>
      <c r="X40" s="76"/>
      <c r="Y40" s="76"/>
    </row>
    <row r="41" spans="1:25" ht="11" customHeight="1" x14ac:dyDescent="0.15">
      <c r="A41" s="89"/>
      <c r="B41" s="46"/>
      <c r="C41" s="46"/>
      <c r="D41" s="47"/>
      <c r="E41" s="46"/>
      <c r="F41" s="46"/>
      <c r="G41" s="47"/>
      <c r="I41" s="43"/>
      <c r="J41" s="43"/>
      <c r="K41" s="43"/>
      <c r="T41" s="76"/>
      <c r="U41" s="76"/>
      <c r="V41" s="76"/>
      <c r="W41" s="76"/>
      <c r="X41" s="76"/>
      <c r="Y41" s="76"/>
    </row>
    <row r="42" spans="1:25" ht="11" customHeight="1" x14ac:dyDescent="0.15">
      <c r="A42" s="89"/>
      <c r="B42" s="46"/>
      <c r="C42" s="46"/>
      <c r="D42" s="47"/>
      <c r="E42" s="46"/>
      <c r="F42" s="46"/>
      <c r="G42" s="47"/>
      <c r="I42" s="43"/>
      <c r="J42" s="43"/>
      <c r="K42" s="43"/>
      <c r="P42" s="76"/>
      <c r="T42" s="76"/>
      <c r="U42" s="76"/>
      <c r="V42" s="76"/>
      <c r="W42" s="76"/>
      <c r="X42" s="76"/>
      <c r="Y42" s="76"/>
    </row>
    <row r="43" spans="1:25" ht="11" customHeight="1" x14ac:dyDescent="0.15">
      <c r="A43" s="89"/>
      <c r="B43" s="46"/>
      <c r="C43" s="46"/>
      <c r="D43" s="47"/>
      <c r="E43" s="46"/>
      <c r="F43" s="46"/>
      <c r="G43" s="47"/>
      <c r="I43" s="43"/>
      <c r="J43" s="43"/>
      <c r="K43" s="43"/>
      <c r="P43" s="76"/>
      <c r="T43" s="76"/>
      <c r="U43" s="76"/>
      <c r="V43" s="76"/>
      <c r="W43" s="76"/>
      <c r="X43" s="76"/>
      <c r="Y43" s="76"/>
    </row>
    <row r="44" spans="1:25" ht="11" customHeight="1" x14ac:dyDescent="0.15">
      <c r="A44" s="89"/>
      <c r="B44" s="46"/>
      <c r="C44" s="46"/>
      <c r="D44" s="47"/>
      <c r="E44" s="46"/>
      <c r="F44" s="46"/>
      <c r="G44" s="47"/>
      <c r="I44" s="43"/>
      <c r="J44" s="43"/>
      <c r="K44" s="43"/>
      <c r="T44" s="76"/>
      <c r="U44" s="76"/>
      <c r="V44" s="76"/>
      <c r="W44" s="76"/>
      <c r="X44" s="76"/>
      <c r="Y44" s="76"/>
    </row>
    <row r="45" spans="1:25" ht="11" customHeight="1" x14ac:dyDescent="0.15">
      <c r="A45" s="89"/>
      <c r="B45" s="46"/>
      <c r="C45" s="46"/>
      <c r="D45" s="47"/>
      <c r="E45" s="46"/>
      <c r="F45" s="46"/>
      <c r="G45" s="47"/>
      <c r="I45" s="43"/>
      <c r="J45" s="43"/>
      <c r="K45" s="43"/>
    </row>
    <row r="46" spans="1:25" ht="11" customHeight="1" x14ac:dyDescent="0.15">
      <c r="A46" s="89"/>
      <c r="B46" s="46"/>
      <c r="C46" s="46"/>
      <c r="D46" s="47"/>
      <c r="E46" s="46"/>
      <c r="F46" s="46"/>
      <c r="G46" s="47"/>
      <c r="I46" s="43"/>
      <c r="J46" s="43"/>
      <c r="K46" s="43"/>
    </row>
    <row r="47" spans="1:25" ht="11" customHeight="1" x14ac:dyDescent="0.15">
      <c r="A47" s="89"/>
      <c r="B47" s="46"/>
      <c r="C47" s="46"/>
      <c r="D47" s="47"/>
      <c r="E47" s="46"/>
      <c r="F47" s="46"/>
      <c r="G47" s="47"/>
      <c r="I47" s="43"/>
      <c r="J47" s="43"/>
      <c r="K47" s="43"/>
    </row>
    <row r="48" spans="1:25" ht="11" customHeight="1" x14ac:dyDescent="0.15">
      <c r="A48" s="89"/>
      <c r="B48" s="46"/>
      <c r="C48" s="46"/>
      <c r="D48" s="47"/>
      <c r="E48" s="46"/>
      <c r="F48" s="46"/>
      <c r="G48" s="47"/>
      <c r="I48" s="43"/>
      <c r="J48" s="43"/>
      <c r="K48" s="43"/>
    </row>
    <row r="49" spans="1:11" ht="11" customHeight="1" x14ac:dyDescent="0.15">
      <c r="A49" s="89"/>
      <c r="B49" s="46"/>
      <c r="C49" s="46"/>
      <c r="D49" s="47"/>
      <c r="E49" s="46"/>
      <c r="F49" s="46"/>
      <c r="G49" s="47"/>
      <c r="I49" s="43"/>
      <c r="J49" s="43"/>
      <c r="K49" s="43"/>
    </row>
    <row r="50" spans="1:11" ht="11" customHeight="1" x14ac:dyDescent="0.15">
      <c r="A50" s="89"/>
      <c r="B50" s="46"/>
      <c r="C50" s="46"/>
      <c r="D50" s="47"/>
      <c r="E50" s="46"/>
      <c r="F50" s="46"/>
      <c r="G50" s="47"/>
      <c r="I50" s="43"/>
      <c r="J50" s="43"/>
      <c r="K50" s="43"/>
    </row>
    <row r="51" spans="1:11" ht="11" customHeight="1" x14ac:dyDescent="0.15">
      <c r="A51" s="89"/>
      <c r="B51" s="46"/>
      <c r="C51" s="46"/>
      <c r="D51" s="47"/>
      <c r="E51" s="46"/>
      <c r="F51" s="46"/>
      <c r="G51" s="47"/>
      <c r="I51" s="43"/>
      <c r="J51" s="43"/>
      <c r="K51" s="43"/>
    </row>
    <row r="52" spans="1:11" ht="11" customHeight="1" x14ac:dyDescent="0.15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 x14ac:dyDescent="0.15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 x14ac:dyDescent="0.15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 x14ac:dyDescent="0.15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 x14ac:dyDescent="0.15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 x14ac:dyDescent="0.15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 x14ac:dyDescent="0.15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 x14ac:dyDescent="0.15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 x14ac:dyDescent="0.15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 x14ac:dyDescent="0.15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 x14ac:dyDescent="0.15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 x14ac:dyDescent="0.15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 x14ac:dyDescent="0.15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 x14ac:dyDescent="0.15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 x14ac:dyDescent="0.15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 x14ac:dyDescent="0.15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 x14ac:dyDescent="0.15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 x14ac:dyDescent="0.15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 x14ac:dyDescent="0.15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 x14ac:dyDescent="0.15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 x14ac:dyDescent="0.15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 x14ac:dyDescent="0.15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 x14ac:dyDescent="0.15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 x14ac:dyDescent="0.15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 x14ac:dyDescent="0.15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 x14ac:dyDescent="0.15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 x14ac:dyDescent="0.15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 x14ac:dyDescent="0.15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 x14ac:dyDescent="0.15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 x14ac:dyDescent="0.15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 x14ac:dyDescent="0.15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 x14ac:dyDescent="0.15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 x14ac:dyDescent="0.15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 x14ac:dyDescent="0.15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 x14ac:dyDescent="0.15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 x14ac:dyDescent="0.15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 x14ac:dyDescent="0.15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 x14ac:dyDescent="0.15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 x14ac:dyDescent="0.15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 x14ac:dyDescent="0.15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 x14ac:dyDescent="0.15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 x14ac:dyDescent="0.15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 x14ac:dyDescent="0.15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 x14ac:dyDescent="0.15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 x14ac:dyDescent="0.15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 x14ac:dyDescent="0.15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 x14ac:dyDescent="0.15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 x14ac:dyDescent="0.15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 x14ac:dyDescent="0.15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 x14ac:dyDescent="0.15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 x14ac:dyDescent="0.15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 x14ac:dyDescent="0.15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 x14ac:dyDescent="0.15">
      <c r="H272" s="43"/>
      <c r="I272" s="43"/>
      <c r="J272" s="43"/>
      <c r="K272" s="43"/>
    </row>
  </sheetData>
  <pageMargins left="0.25" right="0.25" top="0.19" bottom="0.34" header="0.5" footer="0.38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6"/>
  <sheetViews>
    <sheetView topLeftCell="E1" workbookViewId="0">
      <selection activeCell="O56" sqref="O56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289</v>
      </c>
      <c r="C2" s="45" t="s">
        <v>290</v>
      </c>
      <c r="D2" s="45" t="s">
        <v>63</v>
      </c>
      <c r="E2" s="45" t="s">
        <v>100</v>
      </c>
      <c r="F2" s="45" t="s">
        <v>291</v>
      </c>
      <c r="G2" s="45" t="s">
        <v>292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 x14ac:dyDescent="0.15">
      <c r="A3" s="45" t="s">
        <v>112</v>
      </c>
      <c r="B3" s="45">
        <v>0.73927726999999999</v>
      </c>
      <c r="D3" s="43"/>
      <c r="E3" s="43"/>
      <c r="F3" s="43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45" t="s">
        <v>113</v>
      </c>
      <c r="B4" s="45">
        <v>0.79781971299999999</v>
      </c>
      <c r="C4" s="45"/>
      <c r="D4" s="43"/>
      <c r="E4" s="43"/>
      <c r="F4" s="43"/>
      <c r="G4" s="43"/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 x14ac:dyDescent="0.15">
      <c r="A5" s="45" t="s">
        <v>114</v>
      </c>
      <c r="B5" s="45">
        <v>0.75897298400000002</v>
      </c>
      <c r="C5" s="45"/>
      <c r="D5" s="43"/>
      <c r="E5" s="43"/>
      <c r="F5" s="43"/>
      <c r="G5" s="43"/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 x14ac:dyDescent="0.15">
      <c r="A6" s="45" t="s">
        <v>115</v>
      </c>
      <c r="B6" s="45">
        <v>0.72107784799999997</v>
      </c>
      <c r="C6" s="45"/>
      <c r="D6" s="43"/>
      <c r="E6" s="43"/>
      <c r="F6" s="43"/>
      <c r="G6" s="43"/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45" t="s">
        <v>116</v>
      </c>
      <c r="B7" s="45">
        <v>0.53170178700000004</v>
      </c>
      <c r="D7" s="43"/>
      <c r="E7" s="43"/>
      <c r="F7" s="43"/>
      <c r="G7" s="43"/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 x14ac:dyDescent="0.15">
      <c r="A8" s="45" t="s">
        <v>117</v>
      </c>
      <c r="B8" s="45">
        <v>0.37686135500000001</v>
      </c>
      <c r="D8" s="43"/>
      <c r="E8" s="43"/>
      <c r="F8" s="43"/>
      <c r="G8" s="43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 x14ac:dyDescent="0.15">
      <c r="A9" s="45" t="s">
        <v>118</v>
      </c>
      <c r="B9" s="45">
        <v>0.190789666</v>
      </c>
      <c r="C9" s="45"/>
      <c r="D9" s="43"/>
      <c r="E9" s="43"/>
      <c r="F9" s="43"/>
      <c r="G9" s="43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 x14ac:dyDescent="0.15">
      <c r="A10" s="45" t="s">
        <v>119</v>
      </c>
      <c r="B10" s="45">
        <v>0.159875141</v>
      </c>
      <c r="D10" s="43"/>
      <c r="E10" s="43"/>
      <c r="F10" s="43"/>
      <c r="G10" s="43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.75" customHeight="1" x14ac:dyDescent="0.15">
      <c r="A11" s="43"/>
      <c r="B11" s="43"/>
      <c r="C11" s="43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 x14ac:dyDescent="0.15">
      <c r="A12" s="45" t="s">
        <v>112</v>
      </c>
      <c r="B12" s="43"/>
      <c r="C12" s="45">
        <v>2.5533956E-2</v>
      </c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4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8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86"/>
      <c r="BN12" s="87"/>
      <c r="BO12" s="87"/>
      <c r="BP12" s="46"/>
      <c r="BQ12" s="46"/>
      <c r="BR12" s="46"/>
      <c r="BS12" s="46"/>
      <c r="BT12" s="46"/>
      <c r="BU12" s="46"/>
      <c r="BV12" s="86"/>
      <c r="BW12" s="46"/>
    </row>
    <row r="13" spans="1:76" ht="15.75" customHeight="1" x14ac:dyDescent="0.15">
      <c r="A13" s="45" t="s">
        <v>113</v>
      </c>
      <c r="B13" s="43"/>
      <c r="C13" s="45">
        <v>1.601004E-2</v>
      </c>
      <c r="D13" s="43"/>
      <c r="E13" s="43"/>
      <c r="F13" s="43"/>
      <c r="G13" s="43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86"/>
      <c r="AK13" s="46"/>
      <c r="AL13" s="46"/>
      <c r="AM13" s="46"/>
      <c r="AN13" s="46"/>
      <c r="AO13" s="46"/>
      <c r="AP13" s="86"/>
      <c r="AQ13" s="46"/>
      <c r="AR13" s="46"/>
      <c r="AS13" s="46"/>
      <c r="AT13" s="46"/>
      <c r="AU13" s="46"/>
      <c r="AV13" s="46"/>
      <c r="AW13" s="46"/>
      <c r="AX13" s="86"/>
      <c r="AY13" s="46"/>
      <c r="AZ13" s="46"/>
      <c r="BA13" s="8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87"/>
      <c r="BO13" s="87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 x14ac:dyDescent="0.15">
      <c r="A14" s="45" t="s">
        <v>114</v>
      </c>
      <c r="B14" s="43"/>
      <c r="C14" s="45">
        <v>1.9287589000000001E-2</v>
      </c>
      <c r="D14" s="43"/>
      <c r="E14" s="43"/>
      <c r="F14" s="43"/>
      <c r="G14" s="43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8"/>
      <c r="AK14" s="46"/>
      <c r="AL14" s="86"/>
      <c r="AM14" s="46"/>
      <c r="AN14" s="46"/>
      <c r="AO14" s="46"/>
      <c r="AP14" s="86"/>
      <c r="AQ14" s="46"/>
      <c r="AR14" s="46"/>
      <c r="AS14" s="46"/>
      <c r="AT14" s="46"/>
      <c r="AU14" s="46"/>
      <c r="AV14" s="46"/>
      <c r="AW14" s="46"/>
      <c r="AX14" s="86"/>
      <c r="AY14" s="46"/>
      <c r="AZ14" s="46"/>
      <c r="BA14" s="8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86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 x14ac:dyDescent="0.15">
      <c r="A15" s="45" t="s">
        <v>115</v>
      </c>
      <c r="B15" s="43"/>
      <c r="C15" s="45">
        <v>2.9618833000000001E-2</v>
      </c>
      <c r="D15" s="43"/>
      <c r="E15" s="43"/>
      <c r="F15" s="43"/>
      <c r="G15" s="43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86"/>
      <c r="AK15" s="46"/>
      <c r="AL15" s="86"/>
      <c r="AM15" s="46"/>
      <c r="AN15" s="46"/>
      <c r="AO15" s="46"/>
      <c r="AP15" s="86"/>
      <c r="AQ15" s="46"/>
      <c r="AR15" s="46"/>
      <c r="AS15" s="46"/>
      <c r="AT15" s="46"/>
      <c r="AU15" s="46"/>
      <c r="AV15" s="46"/>
      <c r="AW15" s="46"/>
      <c r="AX15" s="8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87"/>
      <c r="BO15" s="87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 x14ac:dyDescent="0.15">
      <c r="A16" s="45" t="s">
        <v>116</v>
      </c>
      <c r="B16" s="43"/>
      <c r="C16" s="45">
        <v>6.0802747999999997E-2</v>
      </c>
      <c r="D16" s="43"/>
      <c r="E16" s="43"/>
      <c r="F16" s="43"/>
      <c r="G16" s="43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86"/>
      <c r="AK16" s="46"/>
      <c r="AL16" s="86"/>
      <c r="AM16" s="46"/>
      <c r="AN16" s="46"/>
      <c r="AO16" s="46"/>
      <c r="AP16" s="8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8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87"/>
      <c r="BO16" s="87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 x14ac:dyDescent="0.15">
      <c r="A17" s="45" t="s">
        <v>117</v>
      </c>
      <c r="B17" s="43"/>
      <c r="C17" s="45">
        <v>8.2941101000000003E-2</v>
      </c>
      <c r="D17" s="43"/>
      <c r="E17" s="43"/>
      <c r="F17" s="43"/>
      <c r="G17" s="43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87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87"/>
      <c r="BW17" s="46"/>
    </row>
    <row r="18" spans="1:76" ht="15.75" customHeight="1" x14ac:dyDescent="0.15">
      <c r="A18" s="45" t="s">
        <v>118</v>
      </c>
      <c r="B18" s="43"/>
      <c r="C18" s="45">
        <v>0.13249165900000001</v>
      </c>
      <c r="D18" s="43"/>
      <c r="E18" s="43"/>
      <c r="F18" s="43"/>
      <c r="G18" s="43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86"/>
      <c r="AK18" s="46"/>
      <c r="AL18" s="87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86"/>
      <c r="BO18" s="46"/>
      <c r="BP18" s="46"/>
      <c r="BQ18" s="46"/>
      <c r="BR18" s="46"/>
      <c r="BS18" s="46"/>
      <c r="BT18" s="46"/>
      <c r="BU18" s="46"/>
      <c r="BV18" s="87"/>
      <c r="BW18" s="46"/>
    </row>
    <row r="19" spans="1:76" ht="15.75" customHeight="1" x14ac:dyDescent="0.15">
      <c r="A19" s="45" t="s">
        <v>119</v>
      </c>
      <c r="B19" s="43"/>
      <c r="C19" s="45">
        <v>0.14096915099999999</v>
      </c>
      <c r="D19" s="43"/>
      <c r="E19" s="43"/>
      <c r="F19" s="43"/>
      <c r="G19" s="43"/>
      <c r="H19" s="46"/>
      <c r="I19" s="46"/>
      <c r="J19" s="46"/>
      <c r="K19" s="47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46"/>
      <c r="BO19" s="46"/>
      <c r="BP19" s="46"/>
      <c r="BQ19" s="46"/>
      <c r="BR19" s="46"/>
      <c r="BS19" s="46"/>
      <c r="BT19" s="46"/>
      <c r="BU19" s="46"/>
      <c r="BV19" s="46"/>
      <c r="BW19" s="46"/>
    </row>
    <row r="20" spans="1:76" ht="15.75" customHeight="1" x14ac:dyDescent="0.15">
      <c r="A20" s="43"/>
      <c r="B20" s="43"/>
      <c r="C20" s="43"/>
      <c r="D20" s="43"/>
      <c r="E20" s="43"/>
      <c r="F20" s="43"/>
      <c r="G20" s="43"/>
      <c r="H20" s="46"/>
      <c r="I20" s="46"/>
      <c r="J20" s="46"/>
      <c r="K20" s="47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46"/>
      <c r="BO20" s="46"/>
      <c r="BP20" s="46"/>
      <c r="BQ20" s="46"/>
      <c r="BR20" s="46"/>
      <c r="BS20" s="46"/>
      <c r="BT20" s="46"/>
      <c r="BU20" s="46"/>
      <c r="BV20" s="46"/>
      <c r="BW20" s="46"/>
    </row>
    <row r="21" spans="1:76" ht="15.75" customHeight="1" x14ac:dyDescent="0.15">
      <c r="A21" s="45" t="s">
        <v>112</v>
      </c>
      <c r="B21" s="43"/>
      <c r="C21" s="43"/>
      <c r="D21" s="45">
        <v>3.0099707999999999E-2</v>
      </c>
      <c r="E21" s="43"/>
      <c r="F21" s="43"/>
      <c r="G21" s="43"/>
      <c r="H21" s="46"/>
      <c r="I21" s="46"/>
      <c r="J21" s="46"/>
      <c r="K21" s="47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86"/>
      <c r="BN21" s="46"/>
      <c r="BO21" s="46"/>
      <c r="BP21" s="46"/>
      <c r="BQ21" s="46"/>
      <c r="BR21" s="46"/>
      <c r="BS21" s="46"/>
      <c r="BT21" s="46"/>
      <c r="BU21" s="46"/>
      <c r="BV21" s="46"/>
      <c r="BW21" s="46"/>
    </row>
    <row r="22" spans="1:76" ht="15.75" customHeight="1" x14ac:dyDescent="0.15">
      <c r="A22" s="45" t="s">
        <v>113</v>
      </c>
      <c r="B22" s="43"/>
      <c r="C22" s="43"/>
      <c r="D22" s="45">
        <v>2.0335164999999999E-2</v>
      </c>
      <c r="E22" s="43"/>
      <c r="F22" s="43"/>
      <c r="G22" s="43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87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86"/>
      <c r="BN22" s="87"/>
      <c r="BO22" s="46"/>
      <c r="BP22" s="46"/>
      <c r="BQ22" s="46"/>
      <c r="BR22" s="46"/>
      <c r="BS22" s="46"/>
      <c r="BT22" s="87"/>
      <c r="BU22" s="46"/>
      <c r="BV22" s="46"/>
      <c r="BW22" s="46"/>
    </row>
    <row r="23" spans="1:76" ht="15.75" customHeight="1" x14ac:dyDescent="0.15">
      <c r="A23" s="45" t="s">
        <v>114</v>
      </c>
      <c r="B23" s="43"/>
      <c r="C23" s="43"/>
      <c r="D23" s="45">
        <v>1.6116181E-2</v>
      </c>
      <c r="E23" s="43"/>
      <c r="F23" s="43"/>
      <c r="G23" s="43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87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87"/>
      <c r="BO23" s="46"/>
      <c r="BP23" s="46"/>
      <c r="BQ23" s="46"/>
      <c r="BR23" s="46"/>
      <c r="BS23" s="46"/>
      <c r="BT23" s="87"/>
      <c r="BU23" s="46"/>
      <c r="BV23" s="46"/>
      <c r="BW23" s="46"/>
    </row>
    <row r="24" spans="1:76" ht="15.75" customHeight="1" x14ac:dyDescent="0.15">
      <c r="A24" s="45" t="s">
        <v>115</v>
      </c>
      <c r="B24" s="43"/>
      <c r="C24" s="43"/>
      <c r="D24" s="45">
        <v>2.1752209000000002E-2</v>
      </c>
      <c r="E24" s="43"/>
      <c r="F24" s="43"/>
      <c r="G24" s="43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87"/>
      <c r="BA24" s="86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87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45" t="s">
        <v>116</v>
      </c>
      <c r="B25" s="43"/>
      <c r="C25" s="43"/>
      <c r="D25" s="45">
        <v>3.0421795000000001E-2</v>
      </c>
      <c r="E25" s="43"/>
      <c r="F25" s="43"/>
      <c r="G25" s="43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6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87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5.75" customHeight="1" x14ac:dyDescent="0.15">
      <c r="A26" s="45" t="s">
        <v>117</v>
      </c>
      <c r="B26" s="43"/>
      <c r="C26" s="43"/>
      <c r="D26" s="45">
        <v>3.8728582999999997E-2</v>
      </c>
      <c r="E26" s="43"/>
      <c r="F26" s="43"/>
      <c r="G26" s="43"/>
      <c r="H26" s="46"/>
      <c r="I26" s="46"/>
      <c r="J26" s="46"/>
      <c r="K26" s="47"/>
      <c r="L26" s="46"/>
      <c r="M26" s="8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87"/>
      <c r="AY26" s="46"/>
      <c r="AZ26" s="46"/>
      <c r="BA26" s="86"/>
      <c r="BB26" s="46"/>
      <c r="BC26" s="87"/>
      <c r="BD26" s="46"/>
      <c r="BE26" s="46"/>
      <c r="BF26" s="46"/>
      <c r="BG26" s="46"/>
      <c r="BH26" s="46"/>
      <c r="BI26" s="46"/>
      <c r="BJ26" s="46"/>
      <c r="BK26" s="46"/>
      <c r="BL26" s="46"/>
      <c r="BM26" s="87"/>
      <c r="BN26" s="87"/>
      <c r="BO26" s="87"/>
      <c r="BP26" s="46"/>
      <c r="BQ26" s="46"/>
      <c r="BR26" s="46"/>
      <c r="BS26" s="46"/>
      <c r="BT26" s="86"/>
      <c r="BU26" s="46"/>
      <c r="BV26" s="46"/>
      <c r="BW26" s="46"/>
    </row>
    <row r="27" spans="1:76" ht="15.75" customHeight="1" x14ac:dyDescent="0.15">
      <c r="A27" s="45" t="s">
        <v>118</v>
      </c>
      <c r="B27" s="43"/>
      <c r="C27" s="43"/>
      <c r="D27" s="45">
        <v>4.0360284000000003E-2</v>
      </c>
      <c r="E27" s="43"/>
      <c r="F27" s="43"/>
      <c r="G27" s="43"/>
      <c r="H27" s="46"/>
      <c r="I27" s="46"/>
      <c r="J27" s="46"/>
      <c r="K27" s="47"/>
      <c r="L27" s="46"/>
      <c r="M27" s="87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7"/>
      <c r="AG27" s="46"/>
      <c r="AH27" s="46"/>
      <c r="AI27" s="46"/>
      <c r="AJ27" s="46"/>
      <c r="AK27" s="87"/>
      <c r="AL27" s="87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87"/>
      <c r="AY27" s="46"/>
      <c r="AZ27" s="46"/>
      <c r="BA27" s="86"/>
      <c r="BB27" s="46"/>
      <c r="BC27" s="87"/>
      <c r="BD27" s="46"/>
      <c r="BE27" s="46"/>
      <c r="BF27" s="46"/>
      <c r="BG27" s="46"/>
      <c r="BH27" s="46"/>
      <c r="BI27" s="46"/>
      <c r="BJ27" s="46"/>
      <c r="BK27" s="46"/>
      <c r="BL27" s="46"/>
      <c r="BM27" s="86"/>
      <c r="BN27" s="46"/>
      <c r="BO27" s="87"/>
      <c r="BP27" s="46"/>
      <c r="BQ27" s="46"/>
      <c r="BR27" s="46"/>
      <c r="BS27" s="46"/>
      <c r="BT27" s="86"/>
      <c r="BU27" s="46"/>
      <c r="BV27" s="46"/>
      <c r="BW27" s="46"/>
    </row>
    <row r="28" spans="1:76" ht="15.75" customHeight="1" x14ac:dyDescent="0.15">
      <c r="A28" s="45" t="s">
        <v>119</v>
      </c>
      <c r="B28" s="43"/>
      <c r="C28" s="43"/>
      <c r="D28" s="45">
        <v>4.0055731999999997E-2</v>
      </c>
      <c r="E28" s="43"/>
      <c r="F28" s="43"/>
      <c r="G28" s="43"/>
      <c r="H28" s="46"/>
      <c r="I28" s="46"/>
      <c r="J28" s="46"/>
      <c r="K28" s="47"/>
      <c r="L28" s="46"/>
      <c r="M28" s="87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7"/>
      <c r="AG28" s="46"/>
      <c r="AH28" s="46"/>
      <c r="AI28" s="46"/>
      <c r="AJ28" s="46"/>
      <c r="AK28" s="87"/>
      <c r="AL28" s="87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87"/>
      <c r="AY28" s="46"/>
      <c r="AZ28" s="46"/>
      <c r="BA28" s="87"/>
      <c r="BB28" s="46"/>
      <c r="BC28" s="87"/>
      <c r="BD28" s="46"/>
      <c r="BE28" s="46"/>
      <c r="BF28" s="46"/>
      <c r="BG28" s="46"/>
      <c r="BH28" s="46"/>
      <c r="BI28" s="46"/>
      <c r="BJ28" s="46"/>
      <c r="BK28" s="46"/>
      <c r="BL28" s="46"/>
      <c r="BM28" s="87"/>
      <c r="BN28" s="46"/>
      <c r="BO28" s="87"/>
      <c r="BP28" s="46"/>
      <c r="BQ28" s="46"/>
      <c r="BR28" s="46"/>
      <c r="BS28" s="46"/>
      <c r="BT28" s="86"/>
      <c r="BU28" s="46"/>
      <c r="BV28" s="46"/>
      <c r="BW28" s="46"/>
    </row>
    <row r="29" spans="1:76" ht="15.75" customHeight="1" x14ac:dyDescent="0.15">
      <c r="A29" s="43"/>
      <c r="B29" s="43"/>
      <c r="C29" s="43"/>
      <c r="D29" s="43"/>
      <c r="E29" s="43"/>
      <c r="F29" s="43"/>
      <c r="G29" s="43"/>
      <c r="H29" s="46"/>
      <c r="I29" s="46"/>
      <c r="J29" s="46"/>
      <c r="K29" s="47"/>
      <c r="L29" s="46"/>
      <c r="M29" s="87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7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87"/>
      <c r="AY29" s="46"/>
      <c r="AZ29" s="46"/>
      <c r="BA29" s="87"/>
      <c r="BB29" s="46"/>
      <c r="BC29" s="87"/>
      <c r="BD29" s="46"/>
      <c r="BE29" s="46"/>
      <c r="BF29" s="46"/>
      <c r="BG29" s="46"/>
      <c r="BH29" s="46"/>
      <c r="BI29" s="46"/>
      <c r="BJ29" s="46"/>
      <c r="BK29" s="46"/>
      <c r="BL29" s="46"/>
      <c r="BM29" s="87"/>
      <c r="BN29" s="46"/>
      <c r="BO29" s="87"/>
      <c r="BP29" s="46"/>
      <c r="BQ29" s="46"/>
      <c r="BR29" s="46"/>
      <c r="BS29" s="46"/>
      <c r="BT29" s="86"/>
      <c r="BU29" s="46"/>
      <c r="BV29" s="46"/>
      <c r="BW29" s="46"/>
    </row>
    <row r="30" spans="1:76" ht="11" customHeight="1" x14ac:dyDescent="0.15">
      <c r="A30" s="45" t="s">
        <v>112</v>
      </c>
      <c r="B30" s="43"/>
      <c r="C30" s="43"/>
      <c r="D30" s="43"/>
      <c r="E30" s="45">
        <v>0.11742145</v>
      </c>
      <c r="F30" s="43"/>
      <c r="G30" s="43"/>
      <c r="J30" s="90"/>
      <c r="K30" s="90"/>
    </row>
    <row r="31" spans="1:76" ht="11" customHeight="1" x14ac:dyDescent="0.15">
      <c r="A31" s="45" t="s">
        <v>113</v>
      </c>
      <c r="B31" s="43"/>
      <c r="C31" s="43"/>
      <c r="D31" s="43"/>
      <c r="E31" s="45">
        <v>0.130528372</v>
      </c>
      <c r="F31" s="43"/>
      <c r="G31" s="43"/>
    </row>
    <row r="32" spans="1:76" ht="11" customHeight="1" x14ac:dyDescent="0.15">
      <c r="A32" s="45" t="s">
        <v>114</v>
      </c>
      <c r="B32" s="43"/>
      <c r="C32" s="43"/>
      <c r="D32" s="43"/>
      <c r="E32" s="45">
        <v>0.16614399699999999</v>
      </c>
      <c r="F32" s="43"/>
      <c r="G32" s="43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76" ht="11" customHeight="1" x14ac:dyDescent="0.15">
      <c r="A33" s="45" t="s">
        <v>115</v>
      </c>
      <c r="B33" s="43"/>
      <c r="C33" s="43"/>
      <c r="D33" s="43"/>
      <c r="E33" s="45">
        <v>0.117725659</v>
      </c>
      <c r="F33" s="43"/>
      <c r="G33" s="43"/>
    </row>
    <row r="34" spans="1:76" ht="11" customHeight="1" x14ac:dyDescent="0.15">
      <c r="A34" s="45" t="s">
        <v>116</v>
      </c>
      <c r="B34" s="43"/>
      <c r="C34" s="43"/>
      <c r="D34" s="43"/>
      <c r="E34" s="45">
        <v>4.2411385000000003E-2</v>
      </c>
      <c r="F34" s="43"/>
      <c r="G34" s="43"/>
      <c r="BV34" s="91"/>
    </row>
    <row r="35" spans="1:76" ht="11" customHeight="1" x14ac:dyDescent="0.15">
      <c r="A35" s="45" t="s">
        <v>117</v>
      </c>
      <c r="B35" s="43"/>
      <c r="C35" s="43"/>
      <c r="D35" s="43"/>
      <c r="E35" s="45">
        <v>3.1257655000000002E-2</v>
      </c>
      <c r="F35" s="43"/>
      <c r="G35" s="43"/>
    </row>
    <row r="36" spans="1:76" ht="11" customHeight="1" x14ac:dyDescent="0.15">
      <c r="A36" s="45" t="s">
        <v>118</v>
      </c>
      <c r="B36" s="43"/>
      <c r="C36" s="43"/>
      <c r="D36" s="43"/>
      <c r="E36" s="45">
        <v>9.6025899999999994E-3</v>
      </c>
      <c r="F36" s="43"/>
      <c r="G36" s="43"/>
      <c r="L36" s="45"/>
      <c r="M36" s="45"/>
      <c r="N36" s="45"/>
      <c r="O36" s="45"/>
      <c r="P36" s="75"/>
      <c r="Q36" s="75"/>
      <c r="R36" s="75"/>
      <c r="T36" s="45"/>
      <c r="U36" s="45"/>
      <c r="V36" s="45"/>
      <c r="W36" s="45"/>
      <c r="X36" s="45"/>
      <c r="Y36" s="4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</row>
    <row r="37" spans="1:76" ht="11" customHeight="1" x14ac:dyDescent="0.15">
      <c r="A37" s="45" t="s">
        <v>119</v>
      </c>
      <c r="B37" s="43"/>
      <c r="C37" s="43"/>
      <c r="D37" s="43"/>
      <c r="E37" s="45">
        <v>6.6379999999999998E-3</v>
      </c>
      <c r="F37" s="43"/>
      <c r="G37" s="43"/>
      <c r="J37" s="75"/>
      <c r="K37" s="75"/>
      <c r="L37" s="75"/>
      <c r="M37" s="76"/>
      <c r="N37" s="76"/>
      <c r="O37" s="76"/>
      <c r="T37" s="76"/>
      <c r="U37" s="76"/>
      <c r="V37" s="76"/>
      <c r="W37" s="76"/>
      <c r="X37" s="76"/>
      <c r="Y37" s="76"/>
    </row>
    <row r="38" spans="1:76" ht="11" customHeight="1" x14ac:dyDescent="0.15">
      <c r="A38" s="43"/>
      <c r="B38" s="43"/>
      <c r="C38" s="43"/>
      <c r="D38" s="43"/>
      <c r="E38" s="43"/>
      <c r="F38" s="43"/>
      <c r="G38" s="43"/>
      <c r="J38" s="75"/>
      <c r="K38" s="75"/>
      <c r="L38" s="76"/>
      <c r="M38" s="76"/>
      <c r="N38" s="76"/>
      <c r="O38" s="76"/>
      <c r="T38" s="76"/>
      <c r="U38" s="76"/>
      <c r="V38" s="76"/>
      <c r="W38" s="76"/>
      <c r="X38" s="76"/>
      <c r="Y38" s="76"/>
    </row>
    <row r="39" spans="1:76" ht="11" customHeight="1" x14ac:dyDescent="0.15">
      <c r="A39" s="45" t="s">
        <v>112</v>
      </c>
      <c r="B39" s="43"/>
      <c r="C39" s="43"/>
      <c r="D39" s="43"/>
      <c r="E39" s="43"/>
      <c r="F39" s="45">
        <v>8.6598817999999994E-2</v>
      </c>
      <c r="G39" s="43"/>
      <c r="J39" s="75"/>
      <c r="K39" s="75"/>
      <c r="L39" s="75"/>
      <c r="M39" s="75"/>
      <c r="N39" s="75"/>
      <c r="O39" s="75"/>
      <c r="T39" s="76"/>
      <c r="U39" s="76"/>
      <c r="V39" s="76"/>
      <c r="W39" s="76"/>
      <c r="X39" s="76"/>
      <c r="Y39" s="76"/>
    </row>
    <row r="40" spans="1:76" ht="11" customHeight="1" x14ac:dyDescent="0.15">
      <c r="A40" s="45" t="s">
        <v>113</v>
      </c>
      <c r="B40" s="43"/>
      <c r="C40" s="43"/>
      <c r="D40" s="43"/>
      <c r="E40" s="43"/>
      <c r="F40" s="45">
        <v>3.2384335E-2</v>
      </c>
      <c r="G40" s="43"/>
      <c r="J40" s="75"/>
      <c r="K40" s="75"/>
      <c r="L40" s="75"/>
      <c r="M40" s="75"/>
      <c r="N40" s="75"/>
      <c r="O40" s="75"/>
      <c r="T40" s="76"/>
      <c r="U40" s="76"/>
      <c r="V40" s="76"/>
      <c r="W40" s="76"/>
      <c r="X40" s="76"/>
      <c r="Y40" s="76"/>
    </row>
    <row r="41" spans="1:76" ht="11" customHeight="1" x14ac:dyDescent="0.15">
      <c r="A41" s="45" t="s">
        <v>114</v>
      </c>
      <c r="B41" s="43"/>
      <c r="C41" s="43"/>
      <c r="D41" s="43"/>
      <c r="E41" s="43"/>
      <c r="F41" s="45">
        <v>3.2981361000000001E-2</v>
      </c>
      <c r="G41" s="43"/>
      <c r="J41" s="75"/>
      <c r="K41" s="75"/>
      <c r="L41" s="76"/>
      <c r="M41" s="76"/>
      <c r="N41" s="76"/>
      <c r="O41" s="76"/>
      <c r="T41" s="76"/>
      <c r="U41" s="76"/>
      <c r="V41" s="76"/>
      <c r="W41" s="76"/>
      <c r="X41" s="76"/>
      <c r="Y41" s="76"/>
    </row>
    <row r="42" spans="1:76" ht="11" customHeight="1" x14ac:dyDescent="0.15">
      <c r="A42" s="45" t="s">
        <v>115</v>
      </c>
      <c r="B42" s="43"/>
      <c r="C42" s="43"/>
      <c r="D42" s="43"/>
      <c r="E42" s="43"/>
      <c r="F42" s="45">
        <v>8.3935307000000001E-2</v>
      </c>
      <c r="G42" s="43"/>
      <c r="J42" s="75"/>
      <c r="K42" s="75"/>
      <c r="L42" s="75"/>
      <c r="M42" s="75"/>
      <c r="N42" s="75"/>
      <c r="O42" s="75"/>
      <c r="T42" s="76"/>
      <c r="U42" s="76"/>
      <c r="V42" s="76"/>
      <c r="W42" s="76"/>
      <c r="X42" s="76"/>
      <c r="Y42" s="76"/>
    </row>
    <row r="43" spans="1:76" ht="11" customHeight="1" x14ac:dyDescent="0.15">
      <c r="A43" s="45" t="s">
        <v>116</v>
      </c>
      <c r="B43" s="43"/>
      <c r="C43" s="43"/>
      <c r="D43" s="43"/>
      <c r="E43" s="43"/>
      <c r="F43" s="45">
        <v>0.23163208699999999</v>
      </c>
      <c r="G43" s="43"/>
      <c r="J43" s="75"/>
      <c r="K43" s="75"/>
      <c r="L43" s="75"/>
      <c r="M43" s="75"/>
      <c r="N43" s="75"/>
      <c r="O43" s="75"/>
      <c r="T43" s="76"/>
      <c r="U43" s="76"/>
      <c r="V43" s="76"/>
      <c r="W43" s="76"/>
      <c r="X43" s="76"/>
      <c r="Y43" s="76"/>
    </row>
    <row r="44" spans="1:76" ht="11" customHeight="1" x14ac:dyDescent="0.15">
      <c r="A44" s="45" t="s">
        <v>117</v>
      </c>
      <c r="B44" s="43"/>
      <c r="C44" s="43"/>
      <c r="D44" s="43"/>
      <c r="E44" s="43"/>
      <c r="F44" s="45">
        <v>0.273865478</v>
      </c>
      <c r="G44" s="43"/>
      <c r="J44" s="75"/>
      <c r="K44" s="75"/>
      <c r="L44" s="75"/>
      <c r="M44" s="75"/>
      <c r="N44" s="75"/>
      <c r="O44" s="75"/>
      <c r="T44" s="76"/>
      <c r="U44" s="76"/>
      <c r="V44" s="76"/>
      <c r="W44" s="76"/>
      <c r="X44" s="76"/>
      <c r="Y44" s="76"/>
    </row>
    <row r="45" spans="1:76" ht="11" customHeight="1" x14ac:dyDescent="0.15">
      <c r="A45" s="45" t="s">
        <v>118</v>
      </c>
      <c r="B45" s="43"/>
      <c r="C45" s="43"/>
      <c r="D45" s="43"/>
      <c r="E45" s="43"/>
      <c r="F45" s="45">
        <v>0.18494052699999999</v>
      </c>
      <c r="G45" s="43"/>
      <c r="T45" s="76"/>
      <c r="U45" s="76"/>
      <c r="V45" s="76"/>
      <c r="W45" s="76"/>
      <c r="X45" s="76"/>
      <c r="Y45" s="76"/>
    </row>
    <row r="46" spans="1:76" ht="11" customHeight="1" x14ac:dyDescent="0.15">
      <c r="A46" s="45" t="s">
        <v>119</v>
      </c>
      <c r="B46" s="43"/>
      <c r="C46" s="43"/>
      <c r="D46" s="43"/>
      <c r="E46" s="43"/>
      <c r="F46" s="45">
        <v>0.170038303</v>
      </c>
      <c r="G46" s="43"/>
      <c r="J46" s="75"/>
      <c r="K46" s="76"/>
      <c r="L46" s="76"/>
      <c r="N46" s="76"/>
      <c r="O46" s="76"/>
      <c r="P46" s="76"/>
      <c r="T46" s="76"/>
      <c r="U46" s="76"/>
      <c r="V46" s="76"/>
      <c r="W46" s="76"/>
      <c r="X46" s="76"/>
      <c r="Y46" s="76"/>
    </row>
    <row r="47" spans="1:76" ht="11" customHeight="1" x14ac:dyDescent="0.15">
      <c r="A47" s="43"/>
      <c r="B47" s="43"/>
      <c r="C47" s="43"/>
      <c r="D47" s="43"/>
      <c r="E47" s="43"/>
      <c r="F47" s="43"/>
      <c r="G47" s="43"/>
      <c r="J47" s="75"/>
      <c r="K47" s="76"/>
      <c r="L47" s="76"/>
      <c r="N47" s="76"/>
      <c r="O47" s="76"/>
      <c r="P47" s="76"/>
      <c r="T47" s="76"/>
      <c r="U47" s="76"/>
      <c r="V47" s="76"/>
      <c r="W47" s="76"/>
      <c r="X47" s="76"/>
      <c r="Y47" s="76"/>
    </row>
    <row r="48" spans="1:76" ht="11" customHeight="1" x14ac:dyDescent="0.15">
      <c r="A48" s="45" t="s">
        <v>112</v>
      </c>
      <c r="B48" s="43"/>
      <c r="C48" s="43"/>
      <c r="D48" s="43"/>
      <c r="E48" s="43"/>
      <c r="F48" s="43"/>
      <c r="G48" s="45">
        <v>1.0687979999999999E-3</v>
      </c>
      <c r="K48" s="43"/>
      <c r="T48" s="76"/>
      <c r="U48" s="76"/>
      <c r="V48" s="76"/>
      <c r="W48" s="76"/>
      <c r="X48" s="76"/>
      <c r="Y48" s="76"/>
    </row>
    <row r="49" spans="1:11" ht="11" customHeight="1" x14ac:dyDescent="0.15">
      <c r="A49" s="45" t="s">
        <v>113</v>
      </c>
      <c r="B49" s="43"/>
      <c r="C49" s="43"/>
      <c r="D49" s="43"/>
      <c r="E49" s="43"/>
      <c r="F49" s="43"/>
      <c r="G49" s="45">
        <v>2.9223750000000001E-3</v>
      </c>
      <c r="K49" s="43"/>
    </row>
    <row r="50" spans="1:11" ht="11" customHeight="1" x14ac:dyDescent="0.15">
      <c r="A50" s="45" t="s">
        <v>114</v>
      </c>
      <c r="B50" s="43"/>
      <c r="C50" s="43"/>
      <c r="D50" s="43"/>
      <c r="E50" s="43"/>
      <c r="F50" s="43"/>
      <c r="G50" s="45">
        <v>6.4978880000000003E-3</v>
      </c>
      <c r="K50" s="43"/>
    </row>
    <row r="51" spans="1:11" ht="11" customHeight="1" x14ac:dyDescent="0.15">
      <c r="A51" s="45" t="s">
        <v>115</v>
      </c>
      <c r="B51" s="43"/>
      <c r="C51" s="43"/>
      <c r="D51" s="43"/>
      <c r="E51" s="43"/>
      <c r="F51" s="43"/>
      <c r="G51" s="45">
        <v>2.5890144E-2</v>
      </c>
      <c r="I51" s="43"/>
      <c r="J51" s="43"/>
      <c r="K51" s="43"/>
    </row>
    <row r="52" spans="1:11" ht="11" customHeight="1" x14ac:dyDescent="0.15">
      <c r="A52" s="45" t="s">
        <v>116</v>
      </c>
      <c r="B52" s="43"/>
      <c r="C52" s="43"/>
      <c r="D52" s="43"/>
      <c r="E52" s="43"/>
      <c r="F52" s="43"/>
      <c r="G52" s="45">
        <v>0.103030198</v>
      </c>
      <c r="I52" s="43"/>
      <c r="J52" s="43"/>
      <c r="K52" s="43"/>
    </row>
    <row r="53" spans="1:11" ht="11" customHeight="1" x14ac:dyDescent="0.15">
      <c r="A53" s="45" t="s">
        <v>117</v>
      </c>
      <c r="B53" s="43"/>
      <c r="C53" s="43"/>
      <c r="D53" s="43"/>
      <c r="E53" s="43"/>
      <c r="F53" s="43"/>
      <c r="G53" s="45">
        <v>0.196345828</v>
      </c>
      <c r="I53" s="43"/>
      <c r="J53" s="43"/>
      <c r="K53" s="43"/>
    </row>
    <row r="54" spans="1:11" ht="11" customHeight="1" x14ac:dyDescent="0.15">
      <c r="A54" s="45" t="s">
        <v>118</v>
      </c>
      <c r="B54" s="43"/>
      <c r="C54" s="43"/>
      <c r="D54" s="43"/>
      <c r="E54" s="43"/>
      <c r="F54" s="43"/>
      <c r="G54" s="45">
        <v>0.44181527500000001</v>
      </c>
      <c r="I54" s="43"/>
      <c r="J54" s="43"/>
      <c r="K54" s="43"/>
    </row>
    <row r="55" spans="1:11" ht="11" customHeight="1" x14ac:dyDescent="0.15">
      <c r="A55" s="45" t="s">
        <v>119</v>
      </c>
      <c r="B55" s="43"/>
      <c r="C55" s="43"/>
      <c r="D55" s="43"/>
      <c r="E55" s="43"/>
      <c r="F55" s="43"/>
      <c r="G55" s="45">
        <v>0.48242367200000003</v>
      </c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 x14ac:dyDescent="0.15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 x14ac:dyDescent="0.15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 x14ac:dyDescent="0.15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 x14ac:dyDescent="0.15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 x14ac:dyDescent="0.15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 x14ac:dyDescent="0.15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 x14ac:dyDescent="0.15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 x14ac:dyDescent="0.15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 x14ac:dyDescent="0.15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 x14ac:dyDescent="0.15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 x14ac:dyDescent="0.15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 x14ac:dyDescent="0.15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 x14ac:dyDescent="0.15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 x14ac:dyDescent="0.15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 x14ac:dyDescent="0.15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 x14ac:dyDescent="0.15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 x14ac:dyDescent="0.15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 x14ac:dyDescent="0.15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 x14ac:dyDescent="0.15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 x14ac:dyDescent="0.15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 x14ac:dyDescent="0.15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 x14ac:dyDescent="0.15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 x14ac:dyDescent="0.15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 x14ac:dyDescent="0.15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 x14ac:dyDescent="0.15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 x14ac:dyDescent="0.15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 x14ac:dyDescent="0.15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 x14ac:dyDescent="0.15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 x14ac:dyDescent="0.15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 x14ac:dyDescent="0.15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 x14ac:dyDescent="0.15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 x14ac:dyDescent="0.15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 x14ac:dyDescent="0.15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 x14ac:dyDescent="0.15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 x14ac:dyDescent="0.15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 x14ac:dyDescent="0.15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 x14ac:dyDescent="0.15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 x14ac:dyDescent="0.15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 x14ac:dyDescent="0.15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 x14ac:dyDescent="0.15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 x14ac:dyDescent="0.15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 x14ac:dyDescent="0.15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 x14ac:dyDescent="0.15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 x14ac:dyDescent="0.15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 x14ac:dyDescent="0.15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 x14ac:dyDescent="0.15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 x14ac:dyDescent="0.15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 x14ac:dyDescent="0.15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 x14ac:dyDescent="0.15">
      <c r="B272" s="43"/>
      <c r="C272" s="43"/>
      <c r="D272" s="43"/>
      <c r="E272" s="43"/>
      <c r="F272" s="43"/>
      <c r="G272" s="43"/>
      <c r="H272" s="43"/>
    </row>
    <row r="273" spans="1:32" s="45" customFormat="1" ht="11" customHeight="1" x14ac:dyDescent="0.15">
      <c r="A273" s="90"/>
      <c r="B273" s="43"/>
      <c r="C273" s="43"/>
      <c r="D273" s="43"/>
      <c r="E273" s="43"/>
      <c r="F273" s="43"/>
      <c r="G273" s="43"/>
      <c r="H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</row>
    <row r="274" spans="1:32" s="45" customFormat="1" ht="11" customHeight="1" x14ac:dyDescent="0.15">
      <c r="A274" s="90"/>
      <c r="B274" s="43"/>
      <c r="C274" s="43"/>
      <c r="D274" s="43"/>
      <c r="E274" s="43"/>
      <c r="F274" s="43"/>
      <c r="G274" s="43"/>
      <c r="H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</row>
    <row r="275" spans="1:32" s="45" customFormat="1" ht="11" customHeight="1" x14ac:dyDescent="0.15">
      <c r="A275" s="90"/>
      <c r="B275" s="43"/>
      <c r="C275" s="43"/>
      <c r="D275" s="43"/>
      <c r="E275" s="43"/>
      <c r="F275" s="43"/>
      <c r="G275" s="43"/>
      <c r="H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</row>
    <row r="276" spans="1:32" s="45" customFormat="1" ht="11" customHeight="1" x14ac:dyDescent="0.15">
      <c r="A276" s="90"/>
      <c r="H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</row>
  </sheetData>
  <pageMargins left="0.25" right="0.25" top="0.19" bottom="0.34" header="0.5" footer="0.38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3"/>
  <sheetViews>
    <sheetView defaultGridColor="0" colorId="22" workbookViewId="0">
      <selection activeCell="P17" sqref="P17"/>
    </sheetView>
  </sheetViews>
  <sheetFormatPr baseColWidth="10" defaultColWidth="9.1640625" defaultRowHeight="15" x14ac:dyDescent="0.2"/>
  <cols>
    <col min="1" max="7" width="12.83203125" style="48" customWidth="1"/>
    <col min="8" max="18" width="13.5" style="48" customWidth="1"/>
    <col min="19" max="16384" width="9.1640625" style="48"/>
  </cols>
  <sheetData>
    <row r="1" spans="1:18" s="51" customFormat="1" ht="14" x14ac:dyDescent="0.15">
      <c r="A1" s="49" t="s">
        <v>87</v>
      </c>
      <c r="B1" s="49" t="s">
        <v>88</v>
      </c>
      <c r="C1" s="49" t="s">
        <v>89</v>
      </c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120</v>
      </c>
      <c r="L1" s="49" t="s">
        <v>97</v>
      </c>
      <c r="M1" s="49" t="s">
        <v>98</v>
      </c>
      <c r="N1" s="49" t="s">
        <v>121</v>
      </c>
      <c r="O1" s="49" t="s">
        <v>122</v>
      </c>
      <c r="P1" s="49" t="s">
        <v>123</v>
      </c>
      <c r="Q1" s="49" t="s">
        <v>124</v>
      </c>
      <c r="R1" s="50">
        <v>2015</v>
      </c>
    </row>
    <row r="2" spans="1:18" x14ac:dyDescent="0.2">
      <c r="A2" s="53">
        <v>9991081</v>
      </c>
      <c r="B2" s="53">
        <v>10622794</v>
      </c>
      <c r="C2" s="53">
        <v>10116952</v>
      </c>
      <c r="D2" s="53">
        <v>10821819</v>
      </c>
      <c r="E2" s="53">
        <v>11240815</v>
      </c>
      <c r="F2" s="53">
        <v>11425090</v>
      </c>
      <c r="G2" s="53">
        <v>11533235</v>
      </c>
      <c r="H2" s="53">
        <v>11237238</v>
      </c>
      <c r="I2" s="53">
        <v>11213184</v>
      </c>
      <c r="J2" s="53">
        <v>10991496</v>
      </c>
      <c r="K2" s="53">
        <v>11145436</v>
      </c>
      <c r="L2" s="53">
        <v>11602000</v>
      </c>
      <c r="M2" s="53">
        <v>11979290</v>
      </c>
      <c r="N2" s="53">
        <v>11740265</v>
      </c>
      <c r="O2" s="53">
        <v>11234147</v>
      </c>
      <c r="P2" s="53">
        <v>10429316</v>
      </c>
      <c r="Q2" s="53">
        <v>10365372</v>
      </c>
      <c r="R2" s="53">
        <v>9822475</v>
      </c>
    </row>
    <row r="3" spans="1:18" x14ac:dyDescent="0.2">
      <c r="A3" s="52">
        <v>5311411</v>
      </c>
      <c r="B3" s="52">
        <v>5402864</v>
      </c>
      <c r="C3" s="52">
        <v>5457793</v>
      </c>
      <c r="D3" s="52">
        <v>5491464</v>
      </c>
      <c r="E3" s="52">
        <v>5710759</v>
      </c>
      <c r="F3" s="52">
        <v>5890821</v>
      </c>
      <c r="G3" s="52">
        <v>2540889</v>
      </c>
      <c r="H3" s="52">
        <v>2494145</v>
      </c>
      <c r="I3" s="52">
        <v>2453741</v>
      </c>
      <c r="J3" s="52">
        <v>2507728</v>
      </c>
      <c r="K3" s="52">
        <v>2537825</v>
      </c>
      <c r="L3" s="52">
        <v>2475785</v>
      </c>
      <c r="M3" s="52">
        <v>2355803</v>
      </c>
      <c r="N3" s="52">
        <v>2312909</v>
      </c>
      <c r="O3" s="52">
        <v>2262961</v>
      </c>
      <c r="P3" s="52">
        <v>2247747</v>
      </c>
      <c r="Q3" s="52">
        <v>6698800</v>
      </c>
      <c r="R3" s="54">
        <v>6704300</v>
      </c>
    </row>
    <row r="32" spans="4:4" ht="18" x14ac:dyDescent="0.2">
      <c r="D32" s="55" t="s">
        <v>125</v>
      </c>
    </row>
    <row r="75" spans="1:24" ht="16" x14ac:dyDescent="0.2">
      <c r="A75"/>
      <c r="B75" s="113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3"/>
    </row>
    <row r="76" spans="1:24" ht="16" x14ac:dyDescent="0.2">
      <c r="A76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</row>
    <row r="77" spans="1:24" ht="16" x14ac:dyDescent="0.2">
      <c r="A77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</row>
    <row r="78" spans="1:24" ht="16" x14ac:dyDescent="0.2">
      <c r="A78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</row>
    <row r="79" spans="1:24" ht="16" x14ac:dyDescent="0.2">
      <c r="A79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</row>
    <row r="80" spans="1:24" ht="16" x14ac:dyDescent="0.2">
      <c r="A80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</row>
    <row r="81" spans="1:24" ht="16" x14ac:dyDescent="0.2">
      <c r="A81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</row>
    <row r="82" spans="1:24" ht="16" x14ac:dyDescent="0.2">
      <c r="A8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</row>
    <row r="83" spans="1:24" ht="16" x14ac:dyDescent="0.2">
      <c r="A83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</row>
  </sheetData>
  <pageMargins left="0.5" right="0.5" top="0.5" bottom="0.5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B6" workbookViewId="0">
      <selection activeCell="V68" sqref="V68"/>
    </sheetView>
  </sheetViews>
  <sheetFormatPr baseColWidth="10" defaultColWidth="8.83203125" defaultRowHeight="13" x14ac:dyDescent="0.15"/>
  <cols>
    <col min="1" max="16384" width="8.83203125" style="36"/>
  </cols>
  <sheetData>
    <row r="1" spans="1:10" x14ac:dyDescent="0.15">
      <c r="A1" s="36" t="s">
        <v>139</v>
      </c>
    </row>
    <row r="2" spans="1:10" x14ac:dyDescent="0.15">
      <c r="A2" s="36">
        <v>1976</v>
      </c>
      <c r="B2" s="36">
        <v>1980</v>
      </c>
      <c r="C2" s="36">
        <v>1985</v>
      </c>
      <c r="D2" s="36">
        <v>1990</v>
      </c>
      <c r="E2" s="36">
        <v>1995</v>
      </c>
      <c r="F2" s="36">
        <v>2001</v>
      </c>
      <c r="G2" s="36">
        <v>2006</v>
      </c>
    </row>
    <row r="3" spans="1:10" ht="16" x14ac:dyDescent="0.2">
      <c r="A3" s="68">
        <v>4.16</v>
      </c>
      <c r="B3" s="68">
        <v>4.67</v>
      </c>
      <c r="C3" s="68">
        <v>6.39</v>
      </c>
      <c r="D3" s="68">
        <v>4.63</v>
      </c>
      <c r="E3" s="68">
        <v>5.35</v>
      </c>
      <c r="F3" s="68">
        <v>6.46</v>
      </c>
      <c r="G3" s="68">
        <v>5.73</v>
      </c>
    </row>
    <row r="4" spans="1:10" x14ac:dyDescent="0.15">
      <c r="J4" s="36" t="s">
        <v>140</v>
      </c>
    </row>
    <row r="7" spans="1:10" ht="16" x14ac:dyDescent="0.2">
      <c r="A7" s="36">
        <v>1976</v>
      </c>
      <c r="B7" s="68">
        <v>4.16</v>
      </c>
    </row>
    <row r="11" spans="1:10" ht="16" x14ac:dyDescent="0.2">
      <c r="A11" s="36">
        <v>1980</v>
      </c>
      <c r="B11" s="68">
        <v>4.67</v>
      </c>
    </row>
    <row r="16" spans="1:10" ht="16" x14ac:dyDescent="0.2">
      <c r="A16" s="36">
        <v>1985</v>
      </c>
      <c r="B16" s="68">
        <v>6.39</v>
      </c>
    </row>
    <row r="21" spans="1:2" ht="16" x14ac:dyDescent="0.2">
      <c r="A21" s="36">
        <v>1990</v>
      </c>
      <c r="B21" s="68">
        <v>4.63</v>
      </c>
    </row>
    <row r="26" spans="1:2" ht="16" x14ac:dyDescent="0.2">
      <c r="A26" s="36">
        <v>1995</v>
      </c>
      <c r="B26" s="68">
        <v>5.35</v>
      </c>
    </row>
    <row r="32" spans="1:2" ht="16" x14ac:dyDescent="0.2">
      <c r="A32" s="36">
        <v>2001</v>
      </c>
      <c r="B32" s="68">
        <v>6.46</v>
      </c>
    </row>
    <row r="37" spans="1:2" ht="16" x14ac:dyDescent="0.2">
      <c r="A37" s="36">
        <v>2006</v>
      </c>
      <c r="B37" s="68">
        <v>5.73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12" workbookViewId="0">
      <selection activeCell="X80" sqref="X80"/>
    </sheetView>
  </sheetViews>
  <sheetFormatPr baseColWidth="10" defaultColWidth="8.83203125" defaultRowHeight="15" x14ac:dyDescent="0.2"/>
  <cols>
    <col min="1" max="1" width="8.83203125" style="34"/>
    <col min="2" max="2" width="11.6640625" style="34" customWidth="1"/>
    <col min="3" max="3" width="12.83203125" style="34" customWidth="1"/>
    <col min="4" max="4" width="11.6640625" style="34" customWidth="1"/>
    <col min="5" max="5" width="13" style="34" customWidth="1"/>
    <col min="6" max="8" width="8.83203125" style="34"/>
    <col min="9" max="9" width="9.5" style="34" customWidth="1"/>
    <col min="10" max="11" width="10.5" style="34" customWidth="1"/>
    <col min="12" max="16384" width="8.83203125" style="34"/>
  </cols>
  <sheetData>
    <row r="1" spans="1:11" s="60" customFormat="1" ht="14" x14ac:dyDescent="0.15">
      <c r="A1" s="59" t="s">
        <v>127</v>
      </c>
    </row>
    <row r="2" spans="1:11" s="60" customFormat="1" ht="14" x14ac:dyDescent="0.15">
      <c r="B2" s="59" t="s">
        <v>128</v>
      </c>
      <c r="C2" s="59" t="s">
        <v>129</v>
      </c>
      <c r="D2" s="59" t="s">
        <v>130</v>
      </c>
      <c r="E2" s="59" t="s">
        <v>86</v>
      </c>
      <c r="I2" s="59" t="s">
        <v>129</v>
      </c>
      <c r="J2" s="59" t="s">
        <v>130</v>
      </c>
      <c r="K2" s="59" t="s">
        <v>128</v>
      </c>
    </row>
    <row r="3" spans="1:11" s="60" customFormat="1" ht="14" x14ac:dyDescent="0.15">
      <c r="B3" s="61">
        <v>688955</v>
      </c>
      <c r="C3" s="61">
        <v>45613</v>
      </c>
      <c r="D3" s="61">
        <v>612600</v>
      </c>
      <c r="E3" s="61">
        <v>1347168</v>
      </c>
      <c r="I3" s="62">
        <v>45613</v>
      </c>
      <c r="J3" s="62">
        <v>612600</v>
      </c>
      <c r="K3" s="62">
        <v>688955</v>
      </c>
    </row>
    <row r="4" spans="1:11" s="60" customFormat="1" ht="14" x14ac:dyDescent="0.15"/>
    <row r="5" spans="1:11" s="60" customFormat="1" ht="14" x14ac:dyDescent="0.15">
      <c r="A5" s="176" t="s">
        <v>131</v>
      </c>
      <c r="B5" s="176"/>
      <c r="C5" s="176"/>
      <c r="D5" s="176"/>
      <c r="E5" s="176"/>
    </row>
    <row r="6" spans="1:11" s="60" customFormat="1" ht="14" x14ac:dyDescent="0.15">
      <c r="A6" s="177"/>
      <c r="B6" s="177"/>
      <c r="C6" s="177"/>
      <c r="D6" s="177"/>
      <c r="E6" s="177"/>
    </row>
  </sheetData>
  <mergeCells count="1">
    <mergeCell ref="A5:E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P36" sqref="P36"/>
    </sheetView>
  </sheetViews>
  <sheetFormatPr baseColWidth="10" defaultRowHeight="16" x14ac:dyDescent="0.2"/>
  <sheetData>
    <row r="1" spans="1:14" x14ac:dyDescent="0.2">
      <c r="A1" t="s">
        <v>148</v>
      </c>
    </row>
    <row r="2" spans="1:14" x14ac:dyDescent="0.2">
      <c r="A2" s="45" t="s">
        <v>104</v>
      </c>
      <c r="B2" s="45" t="s">
        <v>99</v>
      </c>
      <c r="C2" s="45" t="s">
        <v>63</v>
      </c>
      <c r="D2" s="45" t="s">
        <v>100</v>
      </c>
      <c r="E2" s="45" t="s">
        <v>105</v>
      </c>
      <c r="F2" s="45" t="s">
        <v>106</v>
      </c>
    </row>
    <row r="3" spans="1:14" x14ac:dyDescent="0.2">
      <c r="A3" s="75">
        <v>87915690</v>
      </c>
      <c r="B3" s="75">
        <v>77519245</v>
      </c>
      <c r="C3" s="75">
        <v>22026735</v>
      </c>
      <c r="D3" s="75">
        <v>3650251</v>
      </c>
      <c r="E3" s="75">
        <v>93504435</v>
      </c>
      <c r="F3" s="75">
        <v>265285834</v>
      </c>
    </row>
    <row r="11" spans="1:14" x14ac:dyDescent="0.2">
      <c r="M11" s="45" t="s">
        <v>100</v>
      </c>
      <c r="N11" s="75">
        <v>3650251</v>
      </c>
    </row>
    <row r="12" spans="1:14" x14ac:dyDescent="0.2">
      <c r="M12" s="45" t="s">
        <v>63</v>
      </c>
      <c r="N12" s="75">
        <v>22026735</v>
      </c>
    </row>
    <row r="13" spans="1:14" x14ac:dyDescent="0.2">
      <c r="M13" s="45" t="s">
        <v>99</v>
      </c>
      <c r="N13" s="75">
        <v>77519245</v>
      </c>
    </row>
    <row r="14" spans="1:14" x14ac:dyDescent="0.2">
      <c r="M14" s="45" t="s">
        <v>104</v>
      </c>
      <c r="N14" s="75">
        <v>87915690</v>
      </c>
    </row>
    <row r="15" spans="1:14" x14ac:dyDescent="0.2">
      <c r="M15" s="45" t="s">
        <v>105</v>
      </c>
      <c r="N15" s="75">
        <v>93504435</v>
      </c>
    </row>
    <row r="16" spans="1:14" x14ac:dyDescent="0.2">
      <c r="M16" s="45" t="s">
        <v>106</v>
      </c>
      <c r="N16" s="75">
        <v>265285834</v>
      </c>
    </row>
  </sheetData>
  <sortState ref="M11:N16">
    <sortCondition ref="N11:N16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opLeftCell="D1" workbookViewId="0">
      <selection activeCell="AA65" sqref="AA65"/>
    </sheetView>
  </sheetViews>
  <sheetFormatPr baseColWidth="10" defaultColWidth="10.1640625" defaultRowHeight="13" x14ac:dyDescent="0.15"/>
  <cols>
    <col min="1" max="1" width="10.1640625" style="69"/>
    <col min="2" max="2" width="21.33203125" style="69" customWidth="1"/>
    <col min="3" max="3" width="8.5" style="69" customWidth="1"/>
    <col min="4" max="16384" width="10.1640625" style="69"/>
  </cols>
  <sheetData>
    <row r="3" spans="2:4" x14ac:dyDescent="0.15">
      <c r="B3" s="69">
        <v>2011</v>
      </c>
    </row>
    <row r="4" spans="2:4" x14ac:dyDescent="0.15">
      <c r="B4" s="69" t="s">
        <v>149</v>
      </c>
      <c r="C4" s="69" t="s">
        <v>150</v>
      </c>
    </row>
    <row r="5" spans="2:4" x14ac:dyDescent="0.15">
      <c r="B5" s="69" t="s">
        <v>176</v>
      </c>
      <c r="C5" s="70">
        <v>1.9</v>
      </c>
      <c r="D5" s="71">
        <f>C5/100</f>
        <v>1.9E-2</v>
      </c>
    </row>
    <row r="6" spans="2:4" x14ac:dyDescent="0.15">
      <c r="B6" s="69" t="s">
        <v>177</v>
      </c>
      <c r="C6" s="70">
        <v>7</v>
      </c>
      <c r="D6" s="71">
        <f t="shared" ref="D6:D14" si="0">C6/100</f>
        <v>7.0000000000000007E-2</v>
      </c>
    </row>
    <row r="7" spans="2:4" x14ac:dyDescent="0.15">
      <c r="B7" s="72" t="s">
        <v>178</v>
      </c>
      <c r="C7" s="70">
        <v>11.2</v>
      </c>
      <c r="D7" s="71">
        <f t="shared" si="0"/>
        <v>0.11199999999999999</v>
      </c>
    </row>
    <row r="8" spans="2:4" x14ac:dyDescent="0.15">
      <c r="B8" s="69" t="s">
        <v>179</v>
      </c>
      <c r="C8" s="70">
        <v>15.2</v>
      </c>
      <c r="D8" s="71">
        <f t="shared" si="0"/>
        <v>0.152</v>
      </c>
    </row>
    <row r="9" spans="2:4" x14ac:dyDescent="0.15">
      <c r="B9" s="69" t="s">
        <v>141</v>
      </c>
      <c r="C9" s="70">
        <v>23.4</v>
      </c>
      <c r="D9" s="71">
        <f t="shared" si="0"/>
        <v>0.23399999999999999</v>
      </c>
    </row>
    <row r="10" spans="2:4" x14ac:dyDescent="0.15">
      <c r="B10" s="69" t="s">
        <v>142</v>
      </c>
      <c r="C10" s="69">
        <v>29</v>
      </c>
      <c r="D10" s="71">
        <f>C10/100</f>
        <v>0.28999999999999998</v>
      </c>
    </row>
    <row r="11" spans="2:4" x14ac:dyDescent="0.15">
      <c r="D11" s="71"/>
    </row>
    <row r="12" spans="2:4" x14ac:dyDescent="0.15">
      <c r="B12" s="69" t="s">
        <v>143</v>
      </c>
      <c r="C12" s="69">
        <v>18.600000000000001</v>
      </c>
      <c r="D12" s="71">
        <f t="shared" si="0"/>
        <v>0.18600000000000003</v>
      </c>
    </row>
    <row r="13" spans="2:4" x14ac:dyDescent="0.15">
      <c r="B13" s="69" t="s">
        <v>144</v>
      </c>
      <c r="C13" s="69">
        <v>21.1</v>
      </c>
      <c r="D13" s="71">
        <f t="shared" si="0"/>
        <v>0.21100000000000002</v>
      </c>
    </row>
    <row r="14" spans="2:4" x14ac:dyDescent="0.15">
      <c r="B14" s="69" t="s">
        <v>145</v>
      </c>
      <c r="C14" s="69">
        <v>24.3</v>
      </c>
      <c r="D14" s="71">
        <f t="shared" si="0"/>
        <v>0.24299999999999999</v>
      </c>
    </row>
    <row r="17" spans="2:4" x14ac:dyDescent="0.15">
      <c r="B17" s="69">
        <v>1997</v>
      </c>
    </row>
    <row r="18" spans="2:4" x14ac:dyDescent="0.15">
      <c r="B18" s="69" t="s">
        <v>180</v>
      </c>
      <c r="C18" s="70">
        <v>33.799999999999997</v>
      </c>
      <c r="D18" s="71">
        <f t="shared" ref="D18:D28" si="1">C18/100</f>
        <v>0.33799999999999997</v>
      </c>
    </row>
    <row r="19" spans="2:4" x14ac:dyDescent="0.15">
      <c r="B19" s="69" t="s">
        <v>181</v>
      </c>
      <c r="C19" s="70">
        <v>20.5</v>
      </c>
      <c r="D19" s="71">
        <f t="shared" si="1"/>
        <v>0.20499999999999999</v>
      </c>
    </row>
    <row r="20" spans="2:4" x14ac:dyDescent="0.15">
      <c r="B20" s="69" t="s">
        <v>182</v>
      </c>
      <c r="C20" s="70">
        <v>21.5</v>
      </c>
      <c r="D20" s="71">
        <f t="shared" si="1"/>
        <v>0.215</v>
      </c>
    </row>
    <row r="21" spans="2:4" x14ac:dyDescent="0.15">
      <c r="B21" s="69" t="s">
        <v>183</v>
      </c>
      <c r="C21" s="70">
        <v>22.6</v>
      </c>
      <c r="D21" s="71">
        <f t="shared" si="1"/>
        <v>0.22600000000000001</v>
      </c>
    </row>
    <row r="22" spans="2:4" x14ac:dyDescent="0.15">
      <c r="B22" s="69" t="s">
        <v>184</v>
      </c>
      <c r="C22" s="70">
        <v>23.2</v>
      </c>
      <c r="D22" s="71">
        <f t="shared" si="1"/>
        <v>0.23199999999999998</v>
      </c>
    </row>
    <row r="23" spans="2:4" x14ac:dyDescent="0.15">
      <c r="B23" s="69" t="s">
        <v>185</v>
      </c>
      <c r="C23" s="70">
        <v>23</v>
      </c>
      <c r="D23" s="71">
        <f t="shared" si="1"/>
        <v>0.23</v>
      </c>
    </row>
    <row r="24" spans="2:4" x14ac:dyDescent="0.15">
      <c r="B24" s="69" t="s">
        <v>186</v>
      </c>
      <c r="C24" s="70">
        <v>22.4</v>
      </c>
      <c r="D24" s="71">
        <f t="shared" si="1"/>
        <v>0.22399999999999998</v>
      </c>
    </row>
    <row r="25" spans="2:4" x14ac:dyDescent="0.15">
      <c r="B25" s="69" t="s">
        <v>187</v>
      </c>
      <c r="C25" s="70">
        <v>22.2</v>
      </c>
      <c r="D25" s="71">
        <f t="shared" si="1"/>
        <v>0.222</v>
      </c>
    </row>
    <row r="26" spans="2:4" x14ac:dyDescent="0.15">
      <c r="B26" s="69" t="s">
        <v>188</v>
      </c>
      <c r="C26" s="70">
        <v>21.5</v>
      </c>
      <c r="D26" s="71">
        <f t="shared" si="1"/>
        <v>0.215</v>
      </c>
    </row>
    <row r="27" spans="2:4" x14ac:dyDescent="0.15">
      <c r="B27" s="69" t="s">
        <v>189</v>
      </c>
      <c r="C27" s="70">
        <v>20</v>
      </c>
      <c r="D27" s="71">
        <f t="shared" si="1"/>
        <v>0.2</v>
      </c>
    </row>
    <row r="28" spans="2:4" x14ac:dyDescent="0.15">
      <c r="B28" s="69" t="s">
        <v>146</v>
      </c>
      <c r="C28" s="70">
        <v>15.6</v>
      </c>
      <c r="D28" s="71">
        <f t="shared" si="1"/>
        <v>0.156</v>
      </c>
    </row>
    <row r="34" spans="2:4" x14ac:dyDescent="0.15">
      <c r="B34" s="69">
        <v>1997</v>
      </c>
    </row>
    <row r="35" spans="2:4" x14ac:dyDescent="0.15">
      <c r="B35" s="69" t="s">
        <v>182</v>
      </c>
      <c r="C35" s="70">
        <v>21.5</v>
      </c>
      <c r="D35" s="71">
        <f t="shared" ref="D35:D40" si="2">C35/100</f>
        <v>0.215</v>
      </c>
    </row>
    <row r="36" spans="2:4" x14ac:dyDescent="0.15">
      <c r="B36" s="69" t="s">
        <v>184</v>
      </c>
      <c r="C36" s="70">
        <v>23.2</v>
      </c>
      <c r="D36" s="71">
        <f t="shared" si="2"/>
        <v>0.23199999999999998</v>
      </c>
    </row>
    <row r="37" spans="2:4" x14ac:dyDescent="0.15">
      <c r="B37" s="69" t="s">
        <v>185</v>
      </c>
      <c r="C37" s="70">
        <v>23</v>
      </c>
      <c r="D37" s="71">
        <f t="shared" si="2"/>
        <v>0.23</v>
      </c>
    </row>
    <row r="38" spans="2:4" x14ac:dyDescent="0.15">
      <c r="B38" s="69" t="s">
        <v>187</v>
      </c>
      <c r="C38" s="70">
        <v>22.2</v>
      </c>
      <c r="D38" s="71">
        <f t="shared" si="2"/>
        <v>0.222</v>
      </c>
    </row>
    <row r="39" spans="2:4" x14ac:dyDescent="0.15">
      <c r="B39" s="69" t="s">
        <v>188</v>
      </c>
      <c r="C39" s="70">
        <v>21.5</v>
      </c>
      <c r="D39" s="71">
        <f t="shared" si="2"/>
        <v>0.215</v>
      </c>
    </row>
    <row r="40" spans="2:4" x14ac:dyDescent="0.15">
      <c r="B40" s="69" t="s">
        <v>147</v>
      </c>
      <c r="C40" s="70">
        <v>15.6</v>
      </c>
      <c r="D40" s="71">
        <f t="shared" si="2"/>
        <v>0.156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H95"/>
  <sheetViews>
    <sheetView showGridLines="0" topLeftCell="L1" zoomScale="125" zoomScaleNormal="125" zoomScalePageLayoutView="125" workbookViewId="0">
      <selection activeCell="U17" sqref="U17"/>
    </sheetView>
  </sheetViews>
  <sheetFormatPr baseColWidth="10" defaultColWidth="7" defaultRowHeight="13" x14ac:dyDescent="0.15"/>
  <cols>
    <col min="1" max="1" width="13.6640625" style="15" customWidth="1"/>
    <col min="2" max="2" width="3.5" style="15" customWidth="1"/>
    <col min="3" max="3" width="1.5" style="15" customWidth="1"/>
    <col min="4" max="4" width="9.33203125" style="15" customWidth="1"/>
    <col min="5" max="5" width="2.83203125" style="15" customWidth="1"/>
    <col min="6" max="6" width="1.5" style="15" customWidth="1"/>
    <col min="7" max="7" width="9.5" style="15" customWidth="1"/>
    <col min="8" max="8" width="2.83203125" style="15" customWidth="1"/>
    <col min="9" max="9" width="1.5" style="15" customWidth="1"/>
    <col min="10" max="10" width="9.33203125" style="15" customWidth="1"/>
    <col min="11" max="11" width="2.83203125" style="15" customWidth="1"/>
    <col min="12" max="12" width="1.5" style="15" customWidth="1"/>
    <col min="13" max="13" width="7.5" style="15" customWidth="1"/>
    <col min="14" max="14" width="2.83203125" style="15" customWidth="1"/>
    <col min="15" max="15" width="1.5" style="15" customWidth="1"/>
    <col min="16" max="16" width="8.5" style="15" customWidth="1"/>
    <col min="17" max="17" width="2.83203125" style="15" customWidth="1"/>
    <col min="18" max="18" width="1.5" style="15" customWidth="1"/>
    <col min="19" max="19" width="8.5" style="15" customWidth="1"/>
    <col min="20" max="23" width="7" style="15"/>
    <col min="24" max="25" width="3.6640625" style="15" customWidth="1"/>
    <col min="26" max="26" width="7.1640625" style="15" customWidth="1"/>
    <col min="27" max="27" width="7" style="15"/>
    <col min="28" max="28" width="3.6640625" style="15" customWidth="1"/>
    <col min="29" max="29" width="7.1640625" style="15" customWidth="1"/>
    <col min="30" max="30" width="7" style="15"/>
    <col min="31" max="31" width="3.6640625" style="15" customWidth="1"/>
    <col min="32" max="32" width="7.83203125" style="15" customWidth="1"/>
    <col min="33" max="33" width="7" style="15"/>
    <col min="34" max="34" width="3.6640625" style="15" customWidth="1"/>
    <col min="35" max="35" width="7.1640625" style="15" customWidth="1"/>
    <col min="36" max="36" width="7" style="15"/>
    <col min="37" max="37" width="3.6640625" style="15" customWidth="1"/>
    <col min="38" max="38" width="7.1640625" style="15" customWidth="1"/>
    <col min="39" max="39" width="7" style="15"/>
    <col min="40" max="40" width="3.6640625" style="15" customWidth="1"/>
    <col min="41" max="41" width="9.5" style="15" customWidth="1"/>
    <col min="42" max="16384" width="7" style="15"/>
  </cols>
  <sheetData>
    <row r="1" spans="1:60" s="14" customFormat="1" ht="23" x14ac:dyDescent="0.25">
      <c r="A1" s="155" t="s">
        <v>41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U1" s="126"/>
      <c r="V1" s="147" t="s">
        <v>42</v>
      </c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6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</row>
    <row r="2" spans="1:60" ht="15.75" customHeight="1" thickBot="1" x14ac:dyDescent="0.25">
      <c r="A2" s="155" t="s">
        <v>42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U2" s="128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</row>
    <row r="3" spans="1:60" ht="15" thickTop="1" thickBo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U3" s="149"/>
      <c r="V3" s="149"/>
      <c r="W3" s="149" t="s">
        <v>43</v>
      </c>
      <c r="X3" s="149"/>
      <c r="Y3" s="130"/>
      <c r="Z3" s="149" t="s">
        <v>44</v>
      </c>
      <c r="AA3" s="149"/>
      <c r="AB3" s="131"/>
      <c r="AC3" s="149" t="s">
        <v>45</v>
      </c>
      <c r="AD3" s="149"/>
      <c r="AE3" s="130"/>
      <c r="AF3" s="149" t="s">
        <v>46</v>
      </c>
      <c r="AG3" s="161"/>
      <c r="AH3" s="161"/>
      <c r="AI3" s="161"/>
      <c r="AJ3" s="161"/>
      <c r="AK3" s="132"/>
      <c r="AL3" s="149" t="s">
        <v>47</v>
      </c>
      <c r="AM3" s="150"/>
      <c r="AN3" s="150"/>
      <c r="AO3" s="150"/>
      <c r="AP3" s="149"/>
      <c r="AQ3" s="150"/>
      <c r="AR3" s="150"/>
      <c r="AS3" s="150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</row>
    <row r="4" spans="1:60" ht="13.5" customHeight="1" thickTop="1" x14ac:dyDescent="0.15">
      <c r="A4" s="156" t="s">
        <v>43</v>
      </c>
      <c r="B4" s="156"/>
      <c r="C4" s="17"/>
      <c r="D4" s="156" t="s">
        <v>44</v>
      </c>
      <c r="E4" s="156"/>
      <c r="F4" s="18"/>
      <c r="G4" s="156" t="s">
        <v>45</v>
      </c>
      <c r="H4" s="156"/>
      <c r="I4" s="17"/>
      <c r="J4" s="156" t="s">
        <v>46</v>
      </c>
      <c r="K4" s="159"/>
      <c r="L4" s="159"/>
      <c r="M4" s="159"/>
      <c r="N4" s="159"/>
      <c r="O4" s="19"/>
      <c r="P4" s="156" t="s">
        <v>47</v>
      </c>
      <c r="Q4" s="165"/>
      <c r="R4" s="165"/>
      <c r="S4" s="165"/>
      <c r="U4" s="152"/>
      <c r="V4" s="152"/>
      <c r="W4" s="152"/>
      <c r="X4" s="152"/>
      <c r="Y4" s="133"/>
      <c r="Z4" s="152"/>
      <c r="AA4" s="152"/>
      <c r="AB4" s="134"/>
      <c r="AC4" s="152"/>
      <c r="AD4" s="152"/>
      <c r="AE4" s="133"/>
      <c r="AF4" s="162"/>
      <c r="AG4" s="162"/>
      <c r="AH4" s="162"/>
      <c r="AI4" s="162"/>
      <c r="AJ4" s="162"/>
      <c r="AK4" s="135"/>
      <c r="AL4" s="151"/>
      <c r="AM4" s="151"/>
      <c r="AN4" s="151"/>
      <c r="AO4" s="151"/>
      <c r="AP4" s="151"/>
      <c r="AQ4" s="151"/>
      <c r="AR4" s="151"/>
      <c r="AS4" s="151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</row>
    <row r="5" spans="1:60" ht="13.5" customHeight="1" x14ac:dyDescent="0.15">
      <c r="A5" s="157"/>
      <c r="B5" s="157"/>
      <c r="C5" s="20"/>
      <c r="D5" s="157"/>
      <c r="E5" s="157"/>
      <c r="F5" s="21"/>
      <c r="G5" s="157"/>
      <c r="H5" s="157"/>
      <c r="I5" s="20"/>
      <c r="J5" s="160"/>
      <c r="K5" s="160"/>
      <c r="L5" s="160"/>
      <c r="M5" s="160"/>
      <c r="N5" s="160"/>
      <c r="O5" s="22"/>
      <c r="P5" s="166"/>
      <c r="Q5" s="166"/>
      <c r="R5" s="166"/>
      <c r="S5" s="166"/>
      <c r="U5" s="152"/>
      <c r="V5" s="152"/>
      <c r="W5" s="152"/>
      <c r="X5" s="152"/>
      <c r="Y5" s="133"/>
      <c r="Z5" s="152"/>
      <c r="AA5" s="152"/>
      <c r="AB5" s="134"/>
      <c r="AC5" s="152"/>
      <c r="AD5" s="152"/>
      <c r="AE5" s="133"/>
      <c r="AF5" s="163" t="s">
        <v>48</v>
      </c>
      <c r="AG5" s="164"/>
      <c r="AH5" s="136"/>
      <c r="AI5" s="163" t="s">
        <v>49</v>
      </c>
      <c r="AJ5" s="164"/>
      <c r="AK5" s="136"/>
      <c r="AL5" s="152" t="s">
        <v>50</v>
      </c>
      <c r="AM5" s="152"/>
      <c r="AN5" s="136"/>
      <c r="AO5" s="152" t="s">
        <v>51</v>
      </c>
      <c r="AP5" s="152"/>
      <c r="AQ5" s="152"/>
      <c r="AR5" s="136"/>
      <c r="AS5" s="152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</row>
    <row r="6" spans="1:60" ht="12.75" customHeight="1" x14ac:dyDescent="0.15">
      <c r="A6" s="157"/>
      <c r="B6" s="157"/>
      <c r="C6" s="20"/>
      <c r="D6" s="157"/>
      <c r="E6" s="157"/>
      <c r="F6" s="21"/>
      <c r="G6" s="157"/>
      <c r="H6" s="157"/>
      <c r="I6" s="20"/>
      <c r="J6" s="167" t="s">
        <v>48</v>
      </c>
      <c r="K6" s="168"/>
      <c r="L6" s="23"/>
      <c r="M6" s="167" t="s">
        <v>49</v>
      </c>
      <c r="N6" s="168"/>
      <c r="O6" s="23"/>
      <c r="P6" s="157" t="s">
        <v>50</v>
      </c>
      <c r="Q6" s="157"/>
      <c r="R6" s="23"/>
      <c r="S6" s="157" t="s">
        <v>51</v>
      </c>
      <c r="U6" s="153"/>
      <c r="V6" s="153"/>
      <c r="W6" s="153"/>
      <c r="X6" s="153"/>
      <c r="Y6" s="133"/>
      <c r="Z6" s="153"/>
      <c r="AA6" s="153"/>
      <c r="AB6" s="134"/>
      <c r="AC6" s="153"/>
      <c r="AD6" s="153"/>
      <c r="AE6" s="133"/>
      <c r="AF6" s="162"/>
      <c r="AG6" s="162"/>
      <c r="AH6" s="137"/>
      <c r="AI6" s="162"/>
      <c r="AJ6" s="162"/>
      <c r="AK6" s="136"/>
      <c r="AL6" s="153"/>
      <c r="AM6" s="153"/>
      <c r="AN6" s="137"/>
      <c r="AO6" s="154"/>
      <c r="AP6" s="153"/>
      <c r="AQ6" s="153"/>
      <c r="AR6" s="137"/>
      <c r="AS6" s="154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</row>
    <row r="7" spans="1:60" ht="12.75" customHeight="1" x14ac:dyDescent="0.15">
      <c r="A7" s="158"/>
      <c r="B7" s="158"/>
      <c r="C7" s="20"/>
      <c r="D7" s="158"/>
      <c r="E7" s="158"/>
      <c r="F7" s="21"/>
      <c r="G7" s="158"/>
      <c r="H7" s="158"/>
      <c r="I7" s="20"/>
      <c r="J7" s="160"/>
      <c r="K7" s="160"/>
      <c r="L7" s="24"/>
      <c r="M7" s="160"/>
      <c r="N7" s="160"/>
      <c r="O7" s="23"/>
      <c r="P7" s="158"/>
      <c r="Q7" s="158"/>
      <c r="R7" s="24"/>
      <c r="S7" s="169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</row>
    <row r="8" spans="1:60" x14ac:dyDescent="0.1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U8" s="128"/>
      <c r="V8" s="128"/>
      <c r="W8" s="138" t="s">
        <v>190</v>
      </c>
      <c r="X8" s="138"/>
      <c r="Y8" s="128"/>
      <c r="Z8" s="139">
        <v>0.41</v>
      </c>
      <c r="AA8" s="140">
        <f>Z8</f>
        <v>0.41</v>
      </c>
      <c r="AB8" s="141"/>
      <c r="AC8" s="139">
        <v>0.43</v>
      </c>
      <c r="AD8" s="140">
        <f>AC8</f>
        <v>0.43</v>
      </c>
      <c r="AE8" s="142"/>
      <c r="AF8" s="142">
        <v>-37</v>
      </c>
      <c r="AG8" s="140">
        <f>AF8</f>
        <v>-37</v>
      </c>
      <c r="AH8" s="128"/>
      <c r="AI8" s="139">
        <v>-9.75</v>
      </c>
      <c r="AJ8" s="140">
        <f>AI8</f>
        <v>-9.75</v>
      </c>
      <c r="AK8" s="142"/>
      <c r="AL8" s="139">
        <v>0</v>
      </c>
      <c r="AM8" s="140">
        <f>AL8</f>
        <v>0</v>
      </c>
      <c r="AN8" s="141"/>
      <c r="AO8" s="139">
        <v>0.41</v>
      </c>
      <c r="AP8" s="140">
        <f>AO8</f>
        <v>0.41</v>
      </c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</row>
    <row r="9" spans="1:60" x14ac:dyDescent="0.15">
      <c r="A9" s="26" t="s">
        <v>190</v>
      </c>
      <c r="B9" s="26"/>
      <c r="C9" s="25"/>
      <c r="D9" s="27">
        <v>0.41</v>
      </c>
      <c r="E9" s="28"/>
      <c r="F9" s="29"/>
      <c r="G9" s="27">
        <v>0.43</v>
      </c>
      <c r="H9" s="27"/>
      <c r="I9" s="28"/>
      <c r="J9" s="28">
        <v>-37</v>
      </c>
      <c r="K9" s="28"/>
      <c r="L9" s="25"/>
      <c r="M9" s="27">
        <v>-9.75</v>
      </c>
      <c r="N9" s="28"/>
      <c r="O9" s="28"/>
      <c r="P9" s="27">
        <v>0</v>
      </c>
      <c r="Q9" s="27"/>
      <c r="R9" s="29"/>
      <c r="S9" s="27">
        <v>0.41</v>
      </c>
      <c r="T9" s="27"/>
      <c r="U9" s="128"/>
      <c r="V9" s="128"/>
      <c r="W9" s="143" t="s">
        <v>191</v>
      </c>
      <c r="X9" s="143"/>
      <c r="Y9" s="128"/>
      <c r="Z9" s="139">
        <v>2.06</v>
      </c>
      <c r="AA9" s="140">
        <f t="shared" ref="AA9:AA20" si="0">Z9</f>
        <v>2.06</v>
      </c>
      <c r="AB9" s="141"/>
      <c r="AC9" s="139">
        <v>5.18</v>
      </c>
      <c r="AD9" s="140">
        <f t="shared" ref="AD9:AD20" si="1">AC9</f>
        <v>5.18</v>
      </c>
      <c r="AE9" s="142"/>
      <c r="AF9" s="142">
        <v>-437</v>
      </c>
      <c r="AG9" s="140">
        <f t="shared" ref="AG9:AG20" si="2">AF9</f>
        <v>-437</v>
      </c>
      <c r="AH9" s="128"/>
      <c r="AI9" s="139">
        <v>-19.07</v>
      </c>
      <c r="AJ9" s="140">
        <f t="shared" ref="AJ9:AJ20" si="3">AI9</f>
        <v>-19.07</v>
      </c>
      <c r="AK9" s="142"/>
      <c r="AL9" s="139">
        <v>-0.27</v>
      </c>
      <c r="AM9" s="140">
        <f t="shared" ref="AM9:AM20" si="4">AL9</f>
        <v>-0.27</v>
      </c>
      <c r="AN9" s="141"/>
      <c r="AO9" s="139">
        <v>2.29</v>
      </c>
      <c r="AP9" s="140">
        <f t="shared" ref="AP9:AP20" si="5">AO9</f>
        <v>2.29</v>
      </c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</row>
    <row r="10" spans="1:60" x14ac:dyDescent="0.15">
      <c r="A10" s="30" t="s">
        <v>191</v>
      </c>
      <c r="B10" s="30"/>
      <c r="C10" s="25"/>
      <c r="D10" s="27">
        <v>2.06</v>
      </c>
      <c r="E10" s="28"/>
      <c r="F10" s="29"/>
      <c r="G10" s="27">
        <v>5.18</v>
      </c>
      <c r="H10" s="27"/>
      <c r="I10" s="28"/>
      <c r="J10" s="28">
        <v>-437</v>
      </c>
      <c r="K10" s="28"/>
      <c r="L10" s="25"/>
      <c r="M10" s="27">
        <v>-19.07</v>
      </c>
      <c r="N10" s="28"/>
      <c r="O10" s="28"/>
      <c r="P10" s="27">
        <v>-0.27</v>
      </c>
      <c r="Q10" s="27"/>
      <c r="R10" s="29"/>
      <c r="S10" s="27">
        <v>2.29</v>
      </c>
      <c r="T10" s="27"/>
      <c r="U10" s="128"/>
      <c r="V10" s="128"/>
      <c r="W10" s="138" t="s">
        <v>192</v>
      </c>
      <c r="X10" s="138"/>
      <c r="Y10" s="128"/>
      <c r="Z10" s="139">
        <v>2.34</v>
      </c>
      <c r="AA10" s="140">
        <f t="shared" si="0"/>
        <v>2.34</v>
      </c>
      <c r="AB10" s="141"/>
      <c r="AC10" s="139">
        <v>9.66</v>
      </c>
      <c r="AD10" s="140">
        <f t="shared" si="1"/>
        <v>9.66</v>
      </c>
      <c r="AE10" s="142"/>
      <c r="AF10" s="142">
        <v>-814</v>
      </c>
      <c r="AG10" s="140">
        <f t="shared" si="2"/>
        <v>-814</v>
      </c>
      <c r="AH10" s="128"/>
      <c r="AI10" s="139">
        <v>-11.58</v>
      </c>
      <c r="AJ10" s="140">
        <f t="shared" si="3"/>
        <v>-11.58</v>
      </c>
      <c r="AK10" s="142"/>
      <c r="AL10" s="139">
        <v>-0.19</v>
      </c>
      <c r="AM10" s="140">
        <f t="shared" si="4"/>
        <v>-0.19</v>
      </c>
      <c r="AN10" s="141"/>
      <c r="AO10" s="139">
        <v>7.68</v>
      </c>
      <c r="AP10" s="140">
        <f t="shared" si="5"/>
        <v>7.68</v>
      </c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</row>
    <row r="11" spans="1:60" x14ac:dyDescent="0.15">
      <c r="A11" s="26" t="s">
        <v>192</v>
      </c>
      <c r="B11" s="26"/>
      <c r="C11" s="25"/>
      <c r="D11" s="27">
        <v>2.34</v>
      </c>
      <c r="E11" s="28"/>
      <c r="F11" s="29"/>
      <c r="G11" s="27">
        <v>9.66</v>
      </c>
      <c r="H11" s="27"/>
      <c r="I11" s="28"/>
      <c r="J11" s="28">
        <v>-814</v>
      </c>
      <c r="K11" s="28"/>
      <c r="L11" s="25"/>
      <c r="M11" s="27">
        <v>-11.58</v>
      </c>
      <c r="N11" s="28"/>
      <c r="O11" s="28"/>
      <c r="P11" s="27">
        <v>-0.19</v>
      </c>
      <c r="Q11" s="27"/>
      <c r="R11" s="29"/>
      <c r="S11" s="27">
        <v>7.68</v>
      </c>
      <c r="T11" s="27"/>
      <c r="U11" s="128"/>
      <c r="V11" s="128"/>
      <c r="W11" s="138" t="s">
        <v>193</v>
      </c>
      <c r="X11" s="138"/>
      <c r="Y11" s="128"/>
      <c r="Z11" s="139">
        <v>2.27</v>
      </c>
      <c r="AA11" s="140">
        <f t="shared" si="0"/>
        <v>2.27</v>
      </c>
      <c r="AB11" s="141"/>
      <c r="AC11" s="139">
        <v>15.48</v>
      </c>
      <c r="AD11" s="140">
        <f t="shared" si="1"/>
        <v>15.48</v>
      </c>
      <c r="AE11" s="142"/>
      <c r="AF11" s="142">
        <v>-1305</v>
      </c>
      <c r="AG11" s="140">
        <f t="shared" si="2"/>
        <v>-1305</v>
      </c>
      <c r="AH11" s="128"/>
      <c r="AI11" s="139">
        <v>-8.41</v>
      </c>
      <c r="AJ11" s="140">
        <f t="shared" si="3"/>
        <v>-8.41</v>
      </c>
      <c r="AK11" s="142"/>
      <c r="AL11" s="139">
        <v>0.2</v>
      </c>
      <c r="AM11" s="140">
        <f t="shared" si="4"/>
        <v>0.2</v>
      </c>
      <c r="AN11" s="141"/>
      <c r="AO11" s="139">
        <v>17.559999999999999</v>
      </c>
      <c r="AP11" s="140">
        <f t="shared" si="5"/>
        <v>17.559999999999999</v>
      </c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</row>
    <row r="12" spans="1:60" x14ac:dyDescent="0.15">
      <c r="A12" s="26" t="s">
        <v>193</v>
      </c>
      <c r="B12" s="26"/>
      <c r="C12" s="25"/>
      <c r="D12" s="27">
        <v>2.27</v>
      </c>
      <c r="E12" s="28"/>
      <c r="F12" s="29"/>
      <c r="G12" s="27">
        <v>15.48</v>
      </c>
      <c r="H12" s="27"/>
      <c r="I12" s="28"/>
      <c r="J12" s="28">
        <v>-1305</v>
      </c>
      <c r="K12" s="28"/>
      <c r="L12" s="25"/>
      <c r="M12" s="27">
        <v>-8.41</v>
      </c>
      <c r="N12" s="28"/>
      <c r="O12" s="28"/>
      <c r="P12" s="27">
        <v>0.2</v>
      </c>
      <c r="Q12" s="27"/>
      <c r="R12" s="29"/>
      <c r="S12" s="27">
        <v>17.559999999999999</v>
      </c>
      <c r="T12" s="27"/>
      <c r="U12" s="128"/>
      <c r="V12" s="128"/>
      <c r="W12" s="138" t="s">
        <v>194</v>
      </c>
      <c r="X12" s="138"/>
      <c r="Y12" s="128"/>
      <c r="Z12" s="139">
        <v>3.6</v>
      </c>
      <c r="AA12" s="140">
        <f t="shared" si="0"/>
        <v>3.6</v>
      </c>
      <c r="AB12" s="141"/>
      <c r="AC12" s="139">
        <v>68.91</v>
      </c>
      <c r="AD12" s="140">
        <f t="shared" si="1"/>
        <v>68.91</v>
      </c>
      <c r="AE12" s="142"/>
      <c r="AF12" s="142">
        <v>-5809</v>
      </c>
      <c r="AG12" s="140">
        <f t="shared" si="2"/>
        <v>-5809</v>
      </c>
      <c r="AH12" s="128"/>
      <c r="AI12" s="139">
        <v>-9.07</v>
      </c>
      <c r="AJ12" s="140">
        <f t="shared" si="3"/>
        <v>-9.07</v>
      </c>
      <c r="AK12" s="142"/>
      <c r="AL12" s="139">
        <v>0.28000000000000003</v>
      </c>
      <c r="AM12" s="140">
        <f t="shared" si="4"/>
        <v>0.28000000000000003</v>
      </c>
      <c r="AN12" s="141"/>
      <c r="AO12" s="139">
        <v>71.91</v>
      </c>
      <c r="AP12" s="140">
        <f t="shared" si="5"/>
        <v>71.91</v>
      </c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</row>
    <row r="13" spans="1:60" x14ac:dyDescent="0.15">
      <c r="A13" s="26" t="s">
        <v>194</v>
      </c>
      <c r="B13" s="26"/>
      <c r="C13" s="25"/>
      <c r="D13" s="27">
        <v>3.6</v>
      </c>
      <c r="E13" s="28"/>
      <c r="F13" s="29"/>
      <c r="G13" s="27">
        <v>68.91</v>
      </c>
      <c r="H13" s="27"/>
      <c r="I13" s="28"/>
      <c r="J13" s="28">
        <v>-5809</v>
      </c>
      <c r="K13" s="28"/>
      <c r="L13" s="25"/>
      <c r="M13" s="27">
        <v>-9.07</v>
      </c>
      <c r="N13" s="28"/>
      <c r="O13" s="28"/>
      <c r="P13" s="27">
        <v>0.28000000000000003</v>
      </c>
      <c r="Q13" s="27"/>
      <c r="R13" s="29"/>
      <c r="S13" s="27">
        <v>71.91</v>
      </c>
      <c r="T13" s="27"/>
      <c r="U13" s="128"/>
      <c r="V13" s="128"/>
      <c r="W13" s="138" t="s">
        <v>57</v>
      </c>
      <c r="X13" s="138"/>
      <c r="Y13" s="128"/>
      <c r="Z13" s="139">
        <v>2.99</v>
      </c>
      <c r="AA13" s="140">
        <f t="shared" si="0"/>
        <v>2.99</v>
      </c>
      <c r="AB13" s="141"/>
      <c r="AC13" s="139">
        <v>100</v>
      </c>
      <c r="AD13" s="140">
        <f t="shared" si="1"/>
        <v>100</v>
      </c>
      <c r="AE13" s="142"/>
      <c r="AF13" s="142">
        <v>-1686</v>
      </c>
      <c r="AG13" s="140">
        <f t="shared" si="2"/>
        <v>-1686</v>
      </c>
      <c r="AH13" s="128"/>
      <c r="AI13" s="139">
        <v>-9.43</v>
      </c>
      <c r="AJ13" s="140">
        <f t="shared" si="3"/>
        <v>-9.43</v>
      </c>
      <c r="AK13" s="142"/>
      <c r="AL13" s="139">
        <v>0</v>
      </c>
      <c r="AM13" s="140">
        <f t="shared" si="4"/>
        <v>0</v>
      </c>
      <c r="AN13" s="141"/>
      <c r="AO13" s="139">
        <v>100</v>
      </c>
      <c r="AP13" s="140">
        <f t="shared" si="5"/>
        <v>100</v>
      </c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8"/>
      <c r="BD13" s="128"/>
      <c r="BE13" s="128"/>
      <c r="BF13" s="128"/>
      <c r="BG13" s="128"/>
      <c r="BH13" s="128"/>
    </row>
    <row r="14" spans="1:60" x14ac:dyDescent="0.15">
      <c r="A14" s="26" t="s">
        <v>57</v>
      </c>
      <c r="B14" s="26"/>
      <c r="C14" s="25"/>
      <c r="D14" s="27">
        <v>2.99</v>
      </c>
      <c r="E14" s="28"/>
      <c r="F14" s="29"/>
      <c r="G14" s="27">
        <v>100</v>
      </c>
      <c r="H14" s="27"/>
      <c r="I14" s="28"/>
      <c r="J14" s="28">
        <v>-1686</v>
      </c>
      <c r="K14" s="28"/>
      <c r="L14" s="25"/>
      <c r="M14" s="27">
        <v>-9.43</v>
      </c>
      <c r="N14" s="28"/>
      <c r="O14" s="28"/>
      <c r="P14" s="27">
        <v>0</v>
      </c>
      <c r="Q14" s="27"/>
      <c r="R14" s="29"/>
      <c r="S14" s="27">
        <v>100</v>
      </c>
      <c r="T14" s="27"/>
      <c r="U14" s="128"/>
      <c r="V14" s="128"/>
      <c r="W14" s="138"/>
      <c r="X14" s="138"/>
      <c r="Y14" s="128"/>
      <c r="Z14" s="139"/>
      <c r="AA14" s="140"/>
      <c r="AB14" s="141"/>
      <c r="AC14" s="139"/>
      <c r="AD14" s="140"/>
      <c r="AE14" s="142"/>
      <c r="AF14" s="142"/>
      <c r="AG14" s="140"/>
      <c r="AH14" s="128"/>
      <c r="AI14" s="139"/>
      <c r="AJ14" s="140"/>
      <c r="AK14" s="142"/>
      <c r="AL14" s="139"/>
      <c r="AM14" s="140"/>
      <c r="AN14" s="141"/>
      <c r="AO14" s="139"/>
      <c r="AP14" s="140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</row>
    <row r="15" spans="1:60" x14ac:dyDescent="0.15">
      <c r="A15" s="26"/>
      <c r="B15" s="26"/>
      <c r="C15" s="25"/>
      <c r="D15" s="27"/>
      <c r="E15" s="28"/>
      <c r="F15" s="29"/>
      <c r="G15" s="27"/>
      <c r="H15" s="27"/>
      <c r="I15" s="28"/>
      <c r="J15" s="28"/>
      <c r="K15" s="28"/>
      <c r="L15" s="25"/>
      <c r="M15" s="27"/>
      <c r="N15" s="28"/>
      <c r="O15" s="28"/>
      <c r="P15" s="27"/>
      <c r="Q15" s="27"/>
      <c r="R15" s="29"/>
      <c r="S15" s="27"/>
      <c r="T15" s="27"/>
      <c r="U15" s="128"/>
      <c r="V15" s="128"/>
      <c r="W15" s="144" t="s">
        <v>58</v>
      </c>
      <c r="X15" s="138"/>
      <c r="Y15" s="128"/>
      <c r="Z15" s="128"/>
      <c r="AA15" s="140"/>
      <c r="AB15" s="128"/>
      <c r="AC15" s="128"/>
      <c r="AD15" s="140"/>
      <c r="AE15" s="128"/>
      <c r="AF15" s="128"/>
      <c r="AG15" s="140"/>
      <c r="AH15" s="128"/>
      <c r="AI15" s="128"/>
      <c r="AJ15" s="140"/>
      <c r="AK15" s="128"/>
      <c r="AL15" s="128"/>
      <c r="AM15" s="140"/>
      <c r="AN15" s="141"/>
      <c r="AO15" s="128"/>
      <c r="AP15" s="140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</row>
    <row r="16" spans="1:60" x14ac:dyDescent="0.15">
      <c r="A16" s="31" t="s">
        <v>58</v>
      </c>
      <c r="B16" s="26"/>
      <c r="C16" s="25"/>
      <c r="Q16" s="27"/>
      <c r="R16" s="29"/>
      <c r="U16" s="128"/>
      <c r="V16" s="128"/>
      <c r="W16" s="138" t="s">
        <v>195</v>
      </c>
      <c r="X16" s="138"/>
      <c r="Y16" s="128"/>
      <c r="Z16" s="139">
        <v>4.03</v>
      </c>
      <c r="AA16" s="140">
        <f t="shared" si="0"/>
        <v>4.03</v>
      </c>
      <c r="AB16" s="141"/>
      <c r="AC16" s="139">
        <v>56.09</v>
      </c>
      <c r="AD16" s="140">
        <f t="shared" si="1"/>
        <v>56.09</v>
      </c>
      <c r="AE16" s="142"/>
      <c r="AF16" s="142">
        <v>-9457</v>
      </c>
      <c r="AG16" s="140">
        <f t="shared" si="2"/>
        <v>-9457</v>
      </c>
      <c r="AH16" s="128"/>
      <c r="AI16" s="139">
        <v>-9.4600000000000009</v>
      </c>
      <c r="AJ16" s="140">
        <f t="shared" si="3"/>
        <v>-9.4600000000000009</v>
      </c>
      <c r="AK16" s="142"/>
      <c r="AL16" s="139">
        <v>-0.02</v>
      </c>
      <c r="AM16" s="140">
        <f t="shared" si="4"/>
        <v>-0.02</v>
      </c>
      <c r="AN16" s="141"/>
      <c r="AO16" s="139">
        <v>55.87</v>
      </c>
      <c r="AP16" s="140">
        <f t="shared" si="5"/>
        <v>55.87</v>
      </c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</row>
    <row r="17" spans="1:60" x14ac:dyDescent="0.15">
      <c r="A17" s="26" t="s">
        <v>195</v>
      </c>
      <c r="B17" s="26"/>
      <c r="C17" s="25"/>
      <c r="D17" s="27">
        <v>4.03</v>
      </c>
      <c r="E17" s="28"/>
      <c r="F17" s="29"/>
      <c r="G17" s="27">
        <v>56.09</v>
      </c>
      <c r="H17" s="27"/>
      <c r="I17" s="28"/>
      <c r="J17" s="28">
        <v>-9457</v>
      </c>
      <c r="K17" s="28"/>
      <c r="L17" s="25"/>
      <c r="M17" s="27">
        <v>-9.4600000000000009</v>
      </c>
      <c r="N17" s="28"/>
      <c r="O17" s="28"/>
      <c r="P17" s="27">
        <v>-0.02</v>
      </c>
      <c r="Q17" s="27"/>
      <c r="R17" s="29"/>
      <c r="S17" s="27">
        <v>55.87</v>
      </c>
      <c r="T17" s="27"/>
      <c r="U17" s="128"/>
      <c r="V17" s="128"/>
      <c r="W17" s="138" t="s">
        <v>196</v>
      </c>
      <c r="X17" s="138"/>
      <c r="Y17" s="128"/>
      <c r="Z17" s="139">
        <v>4.68</v>
      </c>
      <c r="AA17" s="140">
        <f t="shared" si="0"/>
        <v>4.68</v>
      </c>
      <c r="AB17" s="141"/>
      <c r="AC17" s="139">
        <v>48.1</v>
      </c>
      <c r="AD17" s="140">
        <f t="shared" si="1"/>
        <v>48.1</v>
      </c>
      <c r="AE17" s="142"/>
      <c r="AF17" s="142">
        <v>-16223</v>
      </c>
      <c r="AG17" s="140">
        <f t="shared" si="2"/>
        <v>-16223</v>
      </c>
      <c r="AH17" s="128"/>
      <c r="AI17" s="139">
        <v>-10.39</v>
      </c>
      <c r="AJ17" s="140">
        <f t="shared" si="3"/>
        <v>-10.39</v>
      </c>
      <c r="AK17" s="142"/>
      <c r="AL17" s="139">
        <v>-0.46</v>
      </c>
      <c r="AM17" s="140">
        <f t="shared" si="4"/>
        <v>-0.46</v>
      </c>
      <c r="AN17" s="141"/>
      <c r="AO17" s="139">
        <v>43.22</v>
      </c>
      <c r="AP17" s="140">
        <f t="shared" si="5"/>
        <v>43.22</v>
      </c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</row>
    <row r="18" spans="1:60" x14ac:dyDescent="0.15">
      <c r="A18" s="26" t="s">
        <v>196</v>
      </c>
      <c r="B18" s="26"/>
      <c r="C18" s="25"/>
      <c r="D18" s="27">
        <v>4.68</v>
      </c>
      <c r="E18" s="28"/>
      <c r="F18" s="29"/>
      <c r="G18" s="27">
        <v>48.1</v>
      </c>
      <c r="H18" s="27"/>
      <c r="I18" s="28"/>
      <c r="J18" s="28">
        <v>-16223</v>
      </c>
      <c r="K18" s="28"/>
      <c r="L18" s="25"/>
      <c r="M18" s="27">
        <v>-10.39</v>
      </c>
      <c r="N18" s="28"/>
      <c r="O18" s="28"/>
      <c r="P18" s="27">
        <v>-0.46</v>
      </c>
      <c r="Q18" s="27"/>
      <c r="R18" s="29"/>
      <c r="S18" s="27">
        <v>43.22</v>
      </c>
      <c r="T18" s="27"/>
      <c r="U18" s="128"/>
      <c r="V18" s="128"/>
      <c r="W18" s="138" t="s">
        <v>197</v>
      </c>
      <c r="X18" s="138"/>
      <c r="Y18" s="128"/>
      <c r="Z18" s="139">
        <v>6.74</v>
      </c>
      <c r="AA18" s="140">
        <f t="shared" si="0"/>
        <v>6.74</v>
      </c>
      <c r="AB18" s="141"/>
      <c r="AC18" s="139">
        <v>36.78</v>
      </c>
      <c r="AD18" s="140">
        <f t="shared" si="1"/>
        <v>36.78</v>
      </c>
      <c r="AE18" s="142"/>
      <c r="AF18" s="142">
        <v>-62007</v>
      </c>
      <c r="AG18" s="140">
        <f t="shared" si="2"/>
        <v>-62007</v>
      </c>
      <c r="AH18" s="128"/>
      <c r="AI18" s="139">
        <v>-13.37</v>
      </c>
      <c r="AJ18" s="140">
        <f t="shared" si="3"/>
        <v>-13.37</v>
      </c>
      <c r="AK18" s="142"/>
      <c r="AL18" s="139">
        <v>-1.1299999999999999</v>
      </c>
      <c r="AM18" s="140">
        <f t="shared" si="4"/>
        <v>-1.1299999999999999</v>
      </c>
      <c r="AN18" s="141"/>
      <c r="AO18" s="139">
        <v>24.83</v>
      </c>
      <c r="AP18" s="140">
        <f t="shared" si="5"/>
        <v>24.83</v>
      </c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</row>
    <row r="19" spans="1:60" x14ac:dyDescent="0.15">
      <c r="A19" s="26" t="s">
        <v>197</v>
      </c>
      <c r="B19" s="26"/>
      <c r="C19" s="25"/>
      <c r="D19" s="27">
        <v>6.74</v>
      </c>
      <c r="E19" s="28"/>
      <c r="F19" s="29"/>
      <c r="G19" s="27">
        <v>36.78</v>
      </c>
      <c r="H19" s="27"/>
      <c r="I19" s="28"/>
      <c r="J19" s="28">
        <v>-62007</v>
      </c>
      <c r="K19" s="28"/>
      <c r="L19" s="25"/>
      <c r="M19" s="27">
        <v>-13.37</v>
      </c>
      <c r="N19" s="28"/>
      <c r="O19" s="28"/>
      <c r="P19" s="27">
        <v>-1.1299999999999999</v>
      </c>
      <c r="Q19" s="27"/>
      <c r="R19" s="29"/>
      <c r="S19" s="27">
        <v>24.83</v>
      </c>
      <c r="T19" s="27"/>
      <c r="U19" s="128"/>
      <c r="V19" s="128"/>
      <c r="W19" s="138" t="s">
        <v>198</v>
      </c>
      <c r="X19" s="138"/>
      <c r="Y19" s="128"/>
      <c r="Z19" s="139">
        <v>7.33</v>
      </c>
      <c r="AA19" s="140">
        <f t="shared" si="0"/>
        <v>7.33</v>
      </c>
      <c r="AB19" s="141"/>
      <c r="AC19" s="139">
        <v>31.05</v>
      </c>
      <c r="AD19" s="140">
        <f t="shared" si="1"/>
        <v>31.05</v>
      </c>
      <c r="AE19" s="142"/>
      <c r="AF19" s="142">
        <v>-104678</v>
      </c>
      <c r="AG19" s="140">
        <f t="shared" si="2"/>
        <v>-104678</v>
      </c>
      <c r="AH19" s="128"/>
      <c r="AI19" s="139">
        <v>-13.91</v>
      </c>
      <c r="AJ19" s="140">
        <f t="shared" si="3"/>
        <v>-13.91</v>
      </c>
      <c r="AK19" s="142"/>
      <c r="AL19" s="139">
        <v>-1.04</v>
      </c>
      <c r="AM19" s="140">
        <f t="shared" si="4"/>
        <v>-1.04</v>
      </c>
      <c r="AN19" s="141"/>
      <c r="AO19" s="139">
        <v>20.010000000000002</v>
      </c>
      <c r="AP19" s="140">
        <f t="shared" si="5"/>
        <v>20.010000000000002</v>
      </c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</row>
    <row r="20" spans="1:60" x14ac:dyDescent="0.15">
      <c r="A20" s="26" t="s">
        <v>198</v>
      </c>
      <c r="B20" s="26"/>
      <c r="C20" s="25"/>
      <c r="D20" s="27">
        <v>7.33</v>
      </c>
      <c r="E20" s="28"/>
      <c r="F20" s="29"/>
      <c r="G20" s="27">
        <v>31.05</v>
      </c>
      <c r="H20" s="27"/>
      <c r="I20" s="28"/>
      <c r="J20" s="28">
        <v>-104678</v>
      </c>
      <c r="K20" s="28"/>
      <c r="L20" s="25"/>
      <c r="M20" s="27">
        <v>-13.91</v>
      </c>
      <c r="N20" s="28"/>
      <c r="O20" s="28"/>
      <c r="P20" s="27">
        <v>-1.04</v>
      </c>
      <c r="Q20" s="27"/>
      <c r="R20" s="29"/>
      <c r="S20" s="27">
        <v>20.010000000000002</v>
      </c>
      <c r="T20" s="27"/>
      <c r="U20" s="128"/>
      <c r="V20" s="128"/>
      <c r="W20" s="138" t="s">
        <v>199</v>
      </c>
      <c r="X20" s="138"/>
      <c r="Y20" s="128"/>
      <c r="Z20" s="139">
        <v>7.81</v>
      </c>
      <c r="AA20" s="140">
        <f t="shared" si="0"/>
        <v>7.81</v>
      </c>
      <c r="AB20" s="141"/>
      <c r="AC20" s="139">
        <v>18.63</v>
      </c>
      <c r="AD20" s="140">
        <f t="shared" si="1"/>
        <v>18.63</v>
      </c>
      <c r="AE20" s="142"/>
      <c r="AF20" s="142">
        <v>-314150</v>
      </c>
      <c r="AG20" s="140">
        <f t="shared" si="2"/>
        <v>-314150</v>
      </c>
      <c r="AH20" s="128"/>
      <c r="AI20" s="139">
        <v>-13.68</v>
      </c>
      <c r="AJ20" s="140">
        <f t="shared" si="3"/>
        <v>-13.68</v>
      </c>
      <c r="AK20" s="142"/>
      <c r="AL20" s="139">
        <v>-0.6</v>
      </c>
      <c r="AM20" s="140">
        <f t="shared" si="4"/>
        <v>-0.6</v>
      </c>
      <c r="AN20" s="141"/>
      <c r="AO20" s="139">
        <v>12.25</v>
      </c>
      <c r="AP20" s="140">
        <f t="shared" si="5"/>
        <v>12.25</v>
      </c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</row>
    <row r="21" spans="1:60" x14ac:dyDescent="0.15">
      <c r="A21" s="26" t="s">
        <v>199</v>
      </c>
      <c r="B21" s="26"/>
      <c r="C21" s="25"/>
      <c r="D21" s="27">
        <v>7.81</v>
      </c>
      <c r="E21" s="28"/>
      <c r="F21" s="29"/>
      <c r="G21" s="27">
        <v>18.63</v>
      </c>
      <c r="H21" s="27"/>
      <c r="I21" s="28"/>
      <c r="J21" s="28">
        <v>-314150</v>
      </c>
      <c r="K21" s="28"/>
      <c r="L21" s="25"/>
      <c r="M21" s="27">
        <v>-13.68</v>
      </c>
      <c r="N21" s="28"/>
      <c r="O21" s="28"/>
      <c r="P21" s="27">
        <v>-0.6</v>
      </c>
      <c r="Q21" s="27"/>
      <c r="R21" s="29"/>
      <c r="S21" s="27">
        <v>12.25</v>
      </c>
      <c r="T21" s="27"/>
      <c r="U21" s="128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</row>
    <row r="22" spans="1:60" x14ac:dyDescent="0.1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28"/>
      <c r="V22" s="146" t="s">
        <v>288</v>
      </c>
      <c r="W22" s="128"/>
      <c r="X22" s="146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</row>
    <row r="23" spans="1:60" x14ac:dyDescent="0.15">
      <c r="A23" s="33" t="s">
        <v>60</v>
      </c>
      <c r="B23" s="3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</row>
    <row r="24" spans="1:60" ht="12.7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60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60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60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60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60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60" x14ac:dyDescent="0.1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60" x14ac:dyDescent="0.1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60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x14ac:dyDescent="0.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 x14ac:dyDescent="0.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 x14ac:dyDescent="0.1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x14ac:dyDescent="0.1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x14ac:dyDescent="0.1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x14ac:dyDescent="0.1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x14ac:dyDescent="0.1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x14ac:dyDescent="0.1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</sheetData>
  <mergeCells count="25">
    <mergeCell ref="AI5:AJ6"/>
    <mergeCell ref="AL5:AM6"/>
    <mergeCell ref="AO5:AO6"/>
    <mergeCell ref="P4:S5"/>
    <mergeCell ref="J6:K7"/>
    <mergeCell ref="M6:N7"/>
    <mergeCell ref="P6:Q7"/>
    <mergeCell ref="U3:V6"/>
    <mergeCell ref="S6:S7"/>
    <mergeCell ref="AP1:BH1"/>
    <mergeCell ref="AP3:AS4"/>
    <mergeCell ref="AP5:AQ6"/>
    <mergeCell ref="AS5:AS6"/>
    <mergeCell ref="A1:S1"/>
    <mergeCell ref="A2:S2"/>
    <mergeCell ref="A4:B7"/>
    <mergeCell ref="D4:E7"/>
    <mergeCell ref="G4:H7"/>
    <mergeCell ref="J4:N5"/>
    <mergeCell ref="W3:X6"/>
    <mergeCell ref="Z3:AA6"/>
    <mergeCell ref="AC3:AD6"/>
    <mergeCell ref="AF3:AJ4"/>
    <mergeCell ref="AL3:AO4"/>
    <mergeCell ref="AF5:AG6"/>
  </mergeCells>
  <phoneticPr fontId="30" type="noConversion"/>
  <conditionalFormatting sqref="AA8:AA20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D8:AD20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G8:AG20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J8:AJ20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M8:AM20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P8:AP20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AA8:AA20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AD8:AD20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AG8:AG20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AJ8:AJ20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AM8:AM20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AP8:AP20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14" workbookViewId="0">
      <selection activeCell="I42" sqref="I42"/>
    </sheetView>
  </sheetViews>
  <sheetFormatPr baseColWidth="10" defaultColWidth="8.83203125" defaultRowHeight="15" x14ac:dyDescent="0.2"/>
  <cols>
    <col min="1" max="1" width="22" style="34" customWidth="1"/>
    <col min="2" max="16384" width="8.83203125" style="34"/>
  </cols>
  <sheetData>
    <row r="1" spans="1:4" x14ac:dyDescent="0.2">
      <c r="B1" s="34" t="s">
        <v>126</v>
      </c>
      <c r="C1" s="34" t="s">
        <v>200</v>
      </c>
      <c r="D1" s="34" t="s">
        <v>201</v>
      </c>
    </row>
    <row r="2" spans="1:4" x14ac:dyDescent="0.2">
      <c r="A2" s="56" t="s">
        <v>52</v>
      </c>
      <c r="B2" s="57">
        <v>2.3199999999999998</v>
      </c>
      <c r="C2" s="57">
        <v>3.51</v>
      </c>
      <c r="D2" s="57">
        <v>4.0599999999999996</v>
      </c>
    </row>
    <row r="3" spans="1:4" x14ac:dyDescent="0.2">
      <c r="A3" s="58" t="s">
        <v>53</v>
      </c>
      <c r="B3" s="57">
        <v>7.2</v>
      </c>
      <c r="C3" s="57">
        <v>7.77</v>
      </c>
      <c r="D3" s="57">
        <v>9.32</v>
      </c>
    </row>
    <row r="4" spans="1:4" x14ac:dyDescent="0.2">
      <c r="A4" s="56" t="s">
        <v>54</v>
      </c>
      <c r="B4" s="57">
        <v>12.31</v>
      </c>
      <c r="C4" s="57">
        <v>12.54</v>
      </c>
      <c r="D4" s="57">
        <v>14.35</v>
      </c>
    </row>
    <row r="5" spans="1:4" x14ac:dyDescent="0.2">
      <c r="A5" s="56" t="s">
        <v>55</v>
      </c>
      <c r="B5" s="57">
        <v>15.62</v>
      </c>
      <c r="C5" s="57">
        <v>15.72</v>
      </c>
      <c r="D5" s="57">
        <v>17.600000000000001</v>
      </c>
    </row>
    <row r="6" spans="1:4" x14ac:dyDescent="0.2">
      <c r="A6" s="56" t="s">
        <v>56</v>
      </c>
      <c r="B6" s="57">
        <v>23.58</v>
      </c>
      <c r="C6" s="57">
        <v>22.16</v>
      </c>
      <c r="D6" s="57">
        <v>25.43</v>
      </c>
    </row>
    <row r="7" spans="1:4" x14ac:dyDescent="0.2">
      <c r="A7" s="56"/>
      <c r="B7" s="57"/>
      <c r="C7" s="57"/>
      <c r="D7" s="57"/>
    </row>
    <row r="8" spans="1:4" x14ac:dyDescent="0.2">
      <c r="A8" s="56" t="s">
        <v>59</v>
      </c>
      <c r="B8" s="57">
        <v>31.92</v>
      </c>
      <c r="C8" s="57">
        <v>27.2</v>
      </c>
      <c r="D8" s="57">
        <v>32.53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G1" workbookViewId="0">
      <selection activeCell="T108" sqref="T108"/>
    </sheetView>
  </sheetViews>
  <sheetFormatPr baseColWidth="10" defaultColWidth="8.83203125" defaultRowHeight="13" x14ac:dyDescent="0.15"/>
  <cols>
    <col min="1" max="1" width="21.33203125" style="3" customWidth="1"/>
    <col min="2" max="2" width="9.6640625" style="3" customWidth="1"/>
    <col min="3" max="16384" width="8.83203125" style="3"/>
  </cols>
  <sheetData>
    <row r="1" spans="1:13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x14ac:dyDescent="0.1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 x14ac:dyDescent="0.15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 x14ac:dyDescent="0.15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 x14ac:dyDescent="0.15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 x14ac:dyDescent="0.15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 x14ac:dyDescent="0.15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 x14ac:dyDescent="0.15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 x14ac:dyDescent="0.15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 x14ac:dyDescent="0.15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 x14ac:dyDescent="0.15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 x14ac:dyDescent="0.15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 x14ac:dyDescent="0.15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 x14ac:dyDescent="0.15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 x14ac:dyDescent="0.15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 x14ac:dyDescent="0.15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 x14ac:dyDescent="0.15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 x14ac:dyDescent="0.15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 x14ac:dyDescent="0.15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 x14ac:dyDescent="0.15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 x14ac:dyDescent="0.15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 x14ac:dyDescent="0.15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 x14ac:dyDescent="0.15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 x14ac:dyDescent="0.15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 x14ac:dyDescent="0.15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 x14ac:dyDescent="0.15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 x14ac:dyDescent="0.15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 x14ac:dyDescent="0.15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 x14ac:dyDescent="0.15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 x14ac:dyDescent="0.15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 x14ac:dyDescent="0.15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 x14ac:dyDescent="0.15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 x14ac:dyDescent="0.15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 x14ac:dyDescent="0.15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 x14ac:dyDescent="0.15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 x14ac:dyDescent="0.15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 x14ac:dyDescent="0.15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 x14ac:dyDescent="0.15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 x14ac:dyDescent="0.15">
      <c r="A40" s="1" t="s">
        <v>37</v>
      </c>
      <c r="B40" s="170" t="s">
        <v>38</v>
      </c>
      <c r="C40" s="171"/>
      <c r="D40" s="171"/>
      <c r="E40" s="171"/>
      <c r="F40" s="171"/>
      <c r="G40" s="171"/>
      <c r="H40" s="171"/>
      <c r="I40" s="171"/>
      <c r="J40" s="171"/>
      <c r="K40" s="171"/>
    </row>
    <row r="41" spans="1:13" x14ac:dyDescent="0.15">
      <c r="A41" s="1" t="s">
        <v>39</v>
      </c>
      <c r="B41" s="172" t="s">
        <v>40</v>
      </c>
      <c r="C41" s="172"/>
      <c r="D41" s="172"/>
      <c r="E41" s="172"/>
      <c r="F41" s="172"/>
      <c r="G41" s="172"/>
      <c r="H41" s="172"/>
      <c r="I41" s="172"/>
      <c r="J41" s="172"/>
      <c r="K41" s="172"/>
    </row>
    <row r="42" spans="1:13" x14ac:dyDescent="0.15">
      <c r="A42" s="9"/>
      <c r="B42" s="9"/>
    </row>
    <row r="72" spans="18:18" ht="16" x14ac:dyDescent="0.15">
      <c r="R72" s="114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6" workbookViewId="0">
      <selection activeCell="V58" sqref="V58"/>
    </sheetView>
  </sheetViews>
  <sheetFormatPr baseColWidth="10" defaultColWidth="9.1640625" defaultRowHeight="11" x14ac:dyDescent="0.15"/>
  <cols>
    <col min="1" max="16384" width="9.1640625" style="63"/>
  </cols>
  <sheetData>
    <row r="1" spans="1:5" x14ac:dyDescent="0.15">
      <c r="B1" s="63" t="s">
        <v>132</v>
      </c>
    </row>
    <row r="3" spans="1:5" x14ac:dyDescent="0.15">
      <c r="B3" s="64" t="s">
        <v>133</v>
      </c>
      <c r="C3" s="64"/>
      <c r="D3" s="64"/>
      <c r="E3" s="64"/>
    </row>
    <row r="4" spans="1:5" s="65" customFormat="1" ht="44" x14ac:dyDescent="0.15">
      <c r="A4" s="65" t="s">
        <v>74</v>
      </c>
      <c r="B4" s="65" t="s">
        <v>134</v>
      </c>
      <c r="C4" s="65" t="s">
        <v>135</v>
      </c>
      <c r="D4" s="65" t="s">
        <v>136</v>
      </c>
      <c r="E4" s="65" t="s">
        <v>137</v>
      </c>
    </row>
    <row r="5" spans="1:5" x14ac:dyDescent="0.15">
      <c r="A5" s="63">
        <v>1975</v>
      </c>
      <c r="B5" s="66">
        <v>3.3724907063197027</v>
      </c>
      <c r="C5" s="66">
        <v>1.3115241635687733</v>
      </c>
      <c r="D5" s="63">
        <v>0</v>
      </c>
      <c r="E5" s="63">
        <v>0</v>
      </c>
    </row>
    <row r="6" spans="1:5" x14ac:dyDescent="0.15">
      <c r="A6" s="63">
        <v>1976</v>
      </c>
      <c r="B6" s="66">
        <v>3.1533216168717049</v>
      </c>
      <c r="C6" s="66">
        <v>1.43493848857645</v>
      </c>
      <c r="D6" s="63">
        <v>0</v>
      </c>
      <c r="E6" s="63">
        <v>0</v>
      </c>
    </row>
    <row r="7" spans="1:5" x14ac:dyDescent="0.15">
      <c r="A7" s="63">
        <v>1977</v>
      </c>
      <c r="B7" s="66">
        <v>2.9275247524752475</v>
      </c>
      <c r="C7" s="66">
        <v>0.82170297029702954</v>
      </c>
      <c r="D7" s="63">
        <v>0</v>
      </c>
      <c r="E7" s="63">
        <v>0</v>
      </c>
    </row>
    <row r="8" spans="1:5" x14ac:dyDescent="0.15">
      <c r="A8" s="63">
        <v>1978</v>
      </c>
      <c r="B8" s="66">
        <v>2.4767116564417173</v>
      </c>
      <c r="C8" s="66">
        <v>0.76373006134969323</v>
      </c>
      <c r="D8" s="63">
        <v>0</v>
      </c>
      <c r="E8" s="63">
        <v>0</v>
      </c>
    </row>
    <row r="9" spans="1:5" x14ac:dyDescent="0.15">
      <c r="A9" s="63">
        <v>1979</v>
      </c>
      <c r="B9" s="66">
        <v>3.8737190082644628</v>
      </c>
      <c r="C9" s="66">
        <v>1.8243966942148762</v>
      </c>
      <c r="D9" s="63">
        <v>0</v>
      </c>
      <c r="E9" s="63">
        <v>0</v>
      </c>
    </row>
    <row r="10" spans="1:5" x14ac:dyDescent="0.15">
      <c r="A10" s="63">
        <v>1980</v>
      </c>
      <c r="B10" s="66">
        <v>3.3518446601941743</v>
      </c>
      <c r="C10" s="66">
        <v>1.5071067961165048</v>
      </c>
      <c r="D10" s="63">
        <v>0</v>
      </c>
      <c r="E10" s="63">
        <v>0</v>
      </c>
    </row>
    <row r="11" spans="1:5" x14ac:dyDescent="0.15">
      <c r="A11" s="63">
        <v>1981</v>
      </c>
      <c r="B11" s="66">
        <v>2.8343762376237618</v>
      </c>
      <c r="C11" s="66">
        <v>1.40609900990099</v>
      </c>
      <c r="D11" s="63">
        <v>0</v>
      </c>
      <c r="E11" s="63">
        <v>0</v>
      </c>
    </row>
    <row r="12" spans="1:5" x14ac:dyDescent="0.15">
      <c r="A12" s="63">
        <v>1982</v>
      </c>
      <c r="B12" s="66">
        <v>2.5529036269430052</v>
      </c>
      <c r="C12" s="66">
        <v>1.1552829015544042</v>
      </c>
      <c r="D12" s="63">
        <v>0</v>
      </c>
      <c r="E12" s="63">
        <v>0</v>
      </c>
    </row>
    <row r="13" spans="1:5" x14ac:dyDescent="0.15">
      <c r="A13" s="63">
        <v>1983</v>
      </c>
      <c r="B13" s="66">
        <v>2.6090602409638555</v>
      </c>
      <c r="C13" s="66">
        <v>1.0241927710843375</v>
      </c>
      <c r="D13" s="63">
        <v>0</v>
      </c>
      <c r="E13" s="63">
        <v>0</v>
      </c>
    </row>
    <row r="14" spans="1:5" x14ac:dyDescent="0.15">
      <c r="A14" s="63">
        <v>1984</v>
      </c>
      <c r="B14" s="66">
        <v>2.2546602502406157</v>
      </c>
      <c r="C14" s="66">
        <v>0.92359576515880659</v>
      </c>
      <c r="D14" s="63">
        <v>0</v>
      </c>
      <c r="E14" s="63">
        <v>0</v>
      </c>
    </row>
    <row r="15" spans="1:5" x14ac:dyDescent="0.15">
      <c r="A15" s="63">
        <v>1985</v>
      </c>
      <c r="B15" s="66">
        <v>2.8085353159851301</v>
      </c>
      <c r="C15" s="66">
        <v>1.1035539033457251</v>
      </c>
      <c r="D15" s="63">
        <v>0</v>
      </c>
      <c r="E15" s="63">
        <v>0</v>
      </c>
    </row>
    <row r="16" spans="1:5" x14ac:dyDescent="0.15">
      <c r="A16" s="63">
        <v>1986</v>
      </c>
      <c r="B16" s="66">
        <v>2.720496350364964</v>
      </c>
      <c r="C16" s="66">
        <v>0.974890510948905</v>
      </c>
      <c r="D16" s="63">
        <v>0</v>
      </c>
      <c r="E16" s="63">
        <v>0</v>
      </c>
    </row>
    <row r="17" spans="1:5" x14ac:dyDescent="0.15">
      <c r="A17" s="63">
        <v>1987</v>
      </c>
      <c r="B17" s="66">
        <v>5.199718309859156</v>
      </c>
      <c r="C17" s="66">
        <v>0.81811267605633808</v>
      </c>
      <c r="D17" s="63">
        <v>0</v>
      </c>
      <c r="E17" s="63">
        <v>0</v>
      </c>
    </row>
    <row r="18" spans="1:5" x14ac:dyDescent="0.15">
      <c r="A18" s="63">
        <v>1988</v>
      </c>
      <c r="B18" s="66">
        <v>7.2545325443786979</v>
      </c>
      <c r="C18" s="66">
        <v>2.7930887573964496</v>
      </c>
      <c r="D18" s="63">
        <v>0</v>
      </c>
      <c r="E18" s="63">
        <v>0</v>
      </c>
    </row>
    <row r="19" spans="1:5" x14ac:dyDescent="0.15">
      <c r="A19" s="63">
        <v>1989</v>
      </c>
      <c r="B19" s="66">
        <v>7.5372387096774203</v>
      </c>
      <c r="C19" s="66">
        <v>3.1849548387096775</v>
      </c>
      <c r="D19" s="63">
        <v>0</v>
      </c>
      <c r="E19" s="63">
        <v>0</v>
      </c>
    </row>
    <row r="20" spans="1:5" x14ac:dyDescent="0.15">
      <c r="A20" s="63">
        <v>1990</v>
      </c>
      <c r="B20" s="66">
        <v>8.1226136189747518</v>
      </c>
      <c r="C20" s="66">
        <v>3.5106472838561591</v>
      </c>
      <c r="D20" s="63">
        <v>0</v>
      </c>
      <c r="E20" s="63">
        <v>0</v>
      </c>
    </row>
    <row r="21" spans="1:5" x14ac:dyDescent="0.15">
      <c r="A21" s="63">
        <v>1991</v>
      </c>
      <c r="B21" s="66">
        <v>12.112281938325992</v>
      </c>
      <c r="C21" s="66">
        <v>4.3250748898678424</v>
      </c>
      <c r="D21" s="63">
        <v>0</v>
      </c>
      <c r="E21" s="63">
        <v>0</v>
      </c>
    </row>
    <row r="22" spans="1:5" x14ac:dyDescent="0.15">
      <c r="A22" s="63">
        <v>1992</v>
      </c>
      <c r="B22" s="66">
        <v>14.310295081967212</v>
      </c>
      <c r="C22" s="66">
        <v>4.4099101924447606</v>
      </c>
      <c r="D22" s="63">
        <v>0</v>
      </c>
      <c r="E22" s="63">
        <v>0</v>
      </c>
    </row>
    <row r="23" spans="1:5" x14ac:dyDescent="0.15">
      <c r="A23" s="63">
        <v>1993</v>
      </c>
      <c r="B23" s="66">
        <v>16.780932871972318</v>
      </c>
      <c r="C23" s="66">
        <v>4.8956013840830446</v>
      </c>
      <c r="D23" s="63">
        <v>0</v>
      </c>
      <c r="E23" s="63">
        <v>0</v>
      </c>
    </row>
    <row r="24" spans="1:5" x14ac:dyDescent="0.15">
      <c r="A24" s="63">
        <v>1994</v>
      </c>
      <c r="B24" s="66">
        <v>22.578655870445345</v>
      </c>
      <c r="C24" s="66">
        <v>6.1309797570850204</v>
      </c>
      <c r="D24" s="63">
        <v>0</v>
      </c>
      <c r="E24" s="63">
        <v>0</v>
      </c>
    </row>
    <row r="25" spans="1:5" x14ac:dyDescent="0.15">
      <c r="A25" s="63">
        <v>1995</v>
      </c>
      <c r="B25" s="66">
        <v>27.553322834645666</v>
      </c>
      <c r="C25" s="66">
        <v>6.7821732283464549</v>
      </c>
      <c r="D25" s="63">
        <v>0</v>
      </c>
      <c r="E25" s="63">
        <v>0</v>
      </c>
    </row>
    <row r="26" spans="1:5" x14ac:dyDescent="0.15">
      <c r="A26" s="63">
        <v>1996</v>
      </c>
      <c r="B26" s="66">
        <v>29.754309751434029</v>
      </c>
      <c r="C26" s="66">
        <v>7.2827839388145312</v>
      </c>
      <c r="D26" s="63">
        <v>0</v>
      </c>
      <c r="E26" s="63">
        <v>0</v>
      </c>
    </row>
    <row r="27" spans="1:5" x14ac:dyDescent="0.15">
      <c r="A27" s="63">
        <v>1997</v>
      </c>
      <c r="B27" s="66">
        <v>30.6432</v>
      </c>
      <c r="C27" s="66">
        <v>7.5276560747663552</v>
      </c>
      <c r="D27" s="63">
        <v>0</v>
      </c>
      <c r="E27" s="63">
        <v>0</v>
      </c>
    </row>
    <row r="28" spans="1:5" x14ac:dyDescent="0.15">
      <c r="A28" s="63">
        <v>1998</v>
      </c>
      <c r="B28" s="66">
        <v>33.610306748466257</v>
      </c>
      <c r="C28" s="66">
        <v>6.3881226993865026</v>
      </c>
      <c r="D28" s="63">
        <v>0</v>
      </c>
      <c r="E28" s="66">
        <v>18.72958986993865</v>
      </c>
    </row>
    <row r="29" spans="1:5" x14ac:dyDescent="0.15">
      <c r="A29" s="63">
        <v>1999</v>
      </c>
      <c r="B29" s="66">
        <v>33.403159663865544</v>
      </c>
      <c r="C29" s="66">
        <v>5.1997310924369753</v>
      </c>
      <c r="D29" s="66">
        <v>0.98307710924369762</v>
      </c>
      <c r="E29" s="66">
        <v>23.473966386554622</v>
      </c>
    </row>
    <row r="30" spans="1:5" x14ac:dyDescent="0.15">
      <c r="A30" s="63">
        <v>2000</v>
      </c>
      <c r="B30" s="66">
        <v>32.549853658536584</v>
      </c>
      <c r="C30" s="66">
        <v>5.26009756097561</v>
      </c>
      <c r="D30" s="66">
        <v>1.1445553170731708</v>
      </c>
      <c r="E30" s="66">
        <v>23.05095687804878</v>
      </c>
    </row>
    <row r="31" spans="1:5" s="67" customFormat="1" x14ac:dyDescent="0.15">
      <c r="A31" s="67">
        <v>2001</v>
      </c>
      <c r="B31" s="66">
        <v>33.060806324110672</v>
      </c>
      <c r="C31" s="66">
        <v>4.9324268774703564</v>
      </c>
      <c r="D31" s="66">
        <v>5.6858678893280636</v>
      </c>
      <c r="E31" s="66">
        <v>25.52981008695652</v>
      </c>
    </row>
    <row r="32" spans="1:5" s="67" customFormat="1" x14ac:dyDescent="0.15">
      <c r="A32" s="63">
        <v>2002</v>
      </c>
      <c r="B32" s="66">
        <v>37.806443579766537</v>
      </c>
      <c r="C32" s="66">
        <v>5.0002178988326849</v>
      </c>
      <c r="D32" s="66">
        <v>7.1896376031128399</v>
      </c>
      <c r="E32" s="66">
        <v>24.116101354085597</v>
      </c>
    </row>
    <row r="33" spans="1:5" s="67" customFormat="1" x14ac:dyDescent="0.15">
      <c r="A33" s="63">
        <v>2003</v>
      </c>
      <c r="B33" s="66">
        <v>37.265321739130435</v>
      </c>
      <c r="C33" s="66">
        <v>5.0893043478260873</v>
      </c>
      <c r="D33" s="66">
        <v>9.9843670956521748</v>
      </c>
      <c r="E33" s="66">
        <v>24.967749130434783</v>
      </c>
    </row>
    <row r="34" spans="1:5" x14ac:dyDescent="0.15">
      <c r="A34" s="63">
        <v>2004</v>
      </c>
      <c r="B34" s="66">
        <v>37.673266278454207</v>
      </c>
      <c r="C34" s="66">
        <v>5.0416008470089988</v>
      </c>
      <c r="D34" s="66">
        <v>15.421513130757015</v>
      </c>
      <c r="E34" s="66">
        <v>34.472057850714663</v>
      </c>
    </row>
    <row r="35" spans="1:5" x14ac:dyDescent="0.15">
      <c r="A35" s="63">
        <v>2005</v>
      </c>
      <c r="B35" s="66">
        <v>38.673548387096773</v>
      </c>
      <c r="C35" s="66">
        <v>5.1045161290322572</v>
      </c>
      <c r="D35" s="66">
        <v>15.995003870967739</v>
      </c>
      <c r="E35" s="66">
        <v>33.081414193548383</v>
      </c>
    </row>
    <row r="36" spans="1:5" x14ac:dyDescent="0.15">
      <c r="A36" s="63">
        <v>2006</v>
      </c>
      <c r="B36" s="66">
        <v>39.072222000000004</v>
      </c>
      <c r="C36" s="66">
        <v>5.315343999999997</v>
      </c>
      <c r="D36" s="66">
        <v>16.248888999999998</v>
      </c>
      <c r="E36" s="66">
        <v>31.741550999999998</v>
      </c>
    </row>
    <row r="38" spans="1:5" x14ac:dyDescent="0.15">
      <c r="A38" s="63" t="s">
        <v>138</v>
      </c>
    </row>
    <row r="39" spans="1:5" ht="15" customHeight="1" x14ac:dyDescent="0.15"/>
    <row r="40" spans="1:5" ht="15" customHeight="1" x14ac:dyDescent="0.15"/>
    <row r="41" spans="1:5" ht="11.25" customHeight="1" x14ac:dyDescent="0.15"/>
    <row r="42" spans="1:5" ht="11.25" customHeight="1" x14ac:dyDescent="0.15"/>
    <row r="43" spans="1:5" ht="11.25" customHeight="1" x14ac:dyDescent="0.15"/>
    <row r="44" spans="1:5" ht="11.25" customHeight="1" x14ac:dyDescent="0.15"/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topLeftCell="A3" workbookViewId="0">
      <selection activeCell="P36" sqref="P36"/>
    </sheetView>
  </sheetViews>
  <sheetFormatPr baseColWidth="10" defaultColWidth="11.5" defaultRowHeight="13" x14ac:dyDescent="0.15"/>
  <cols>
    <col min="1" max="1" width="7.83203125" style="36" customWidth="1"/>
    <col min="2" max="2" width="10.6640625" style="36" customWidth="1"/>
    <col min="3" max="3" width="12" style="36" customWidth="1"/>
    <col min="4" max="6" width="10.6640625" style="36" customWidth="1"/>
    <col min="7" max="7" width="9.1640625" style="36" customWidth="1"/>
    <col min="8" max="16384" width="11.5" style="36"/>
  </cols>
  <sheetData>
    <row r="1" spans="1:7" x14ac:dyDescent="0.15">
      <c r="A1" s="173" t="s">
        <v>65</v>
      </c>
      <c r="B1" s="173"/>
      <c r="C1" s="173"/>
      <c r="D1" s="173"/>
      <c r="E1" s="173"/>
      <c r="F1" s="173"/>
      <c r="G1" s="173"/>
    </row>
    <row r="2" spans="1:7" x14ac:dyDescent="0.15">
      <c r="A2" s="173"/>
      <c r="B2" s="173"/>
      <c r="C2" s="173"/>
      <c r="D2" s="173"/>
      <c r="E2" s="173"/>
      <c r="F2" s="173"/>
      <c r="G2" s="173"/>
    </row>
    <row r="4" spans="1:7" x14ac:dyDescent="0.15">
      <c r="A4" s="36" t="s">
        <v>66</v>
      </c>
      <c r="D4" s="36" t="s">
        <v>67</v>
      </c>
    </row>
    <row r="6" spans="1:7" x14ac:dyDescent="0.15">
      <c r="A6" s="36" t="s">
        <v>68</v>
      </c>
    </row>
    <row r="8" spans="1:7" x14ac:dyDescent="0.15">
      <c r="A8" s="37"/>
      <c r="B8" s="37"/>
      <c r="C8" s="37"/>
      <c r="D8" s="37" t="s">
        <v>63</v>
      </c>
      <c r="E8" s="37" t="s">
        <v>69</v>
      </c>
      <c r="F8" s="37"/>
    </row>
    <row r="9" spans="1:7" x14ac:dyDescent="0.15">
      <c r="A9" s="37" t="s">
        <v>70</v>
      </c>
      <c r="B9" s="37" t="s">
        <v>71</v>
      </c>
      <c r="C9" s="37" t="s">
        <v>72</v>
      </c>
      <c r="D9" s="37" t="s">
        <v>73</v>
      </c>
      <c r="E9" s="37" t="s">
        <v>73</v>
      </c>
      <c r="F9" s="37"/>
    </row>
    <row r="10" spans="1:7" x14ac:dyDescent="0.15">
      <c r="A10" s="37" t="s">
        <v>74</v>
      </c>
      <c r="B10" s="37" t="s">
        <v>75</v>
      </c>
      <c r="C10" s="37" t="s">
        <v>76</v>
      </c>
      <c r="D10" s="37" t="s">
        <v>77</v>
      </c>
      <c r="E10" s="37" t="s">
        <v>77</v>
      </c>
      <c r="F10" s="37" t="s">
        <v>78</v>
      </c>
    </row>
    <row r="11" spans="1:7" x14ac:dyDescent="0.15">
      <c r="A11" s="37"/>
      <c r="B11" s="37" t="s">
        <v>79</v>
      </c>
      <c r="C11" s="37" t="s">
        <v>80</v>
      </c>
      <c r="D11" s="37" t="s">
        <v>81</v>
      </c>
      <c r="E11" s="37" t="s">
        <v>82</v>
      </c>
      <c r="F11" s="37" t="s">
        <v>78</v>
      </c>
      <c r="G11" s="37" t="s">
        <v>83</v>
      </c>
    </row>
    <row r="12" spans="1:7" x14ac:dyDescent="0.15">
      <c r="A12" s="37">
        <v>1962</v>
      </c>
      <c r="B12" s="38">
        <v>2.5</v>
      </c>
      <c r="C12" s="38">
        <v>0</v>
      </c>
      <c r="D12" s="38">
        <v>14.8</v>
      </c>
      <c r="E12" s="38">
        <v>17.399999999999999</v>
      </c>
      <c r="F12" s="38">
        <v>17.600000000000001</v>
      </c>
      <c r="G12" s="39" t="s">
        <v>84</v>
      </c>
    </row>
    <row r="13" spans="1:7" x14ac:dyDescent="0.15">
      <c r="A13" s="37">
        <v>1963</v>
      </c>
      <c r="B13" s="38">
        <v>2.6</v>
      </c>
      <c r="C13" s="38">
        <v>0</v>
      </c>
      <c r="D13" s="38">
        <v>14.7</v>
      </c>
      <c r="E13" s="38">
        <v>17.3</v>
      </c>
      <c r="F13" s="38">
        <v>17.7</v>
      </c>
      <c r="G13" s="40"/>
    </row>
    <row r="14" spans="1:7" x14ac:dyDescent="0.15">
      <c r="A14" s="37">
        <v>1964</v>
      </c>
      <c r="B14" s="38">
        <v>2.5</v>
      </c>
      <c r="C14" s="38">
        <v>0</v>
      </c>
      <c r="D14" s="38">
        <v>14</v>
      </c>
      <c r="E14" s="38">
        <v>16.600000000000001</v>
      </c>
      <c r="F14" s="38">
        <v>17.3</v>
      </c>
      <c r="G14" s="40"/>
    </row>
    <row r="15" spans="1:7" x14ac:dyDescent="0.15">
      <c r="A15" s="37">
        <v>1965</v>
      </c>
      <c r="B15" s="38">
        <v>2.6</v>
      </c>
      <c r="C15" s="38">
        <v>0.1</v>
      </c>
      <c r="D15" s="38">
        <v>13.7</v>
      </c>
      <c r="E15" s="38">
        <v>16.3</v>
      </c>
      <c r="F15" s="38">
        <v>17.2</v>
      </c>
      <c r="G15" s="41">
        <v>1965</v>
      </c>
    </row>
    <row r="16" spans="1:7" x14ac:dyDescent="0.15">
      <c r="A16" s="37">
        <v>1966</v>
      </c>
      <c r="B16" s="38">
        <v>2.6</v>
      </c>
      <c r="C16" s="38">
        <v>0.3</v>
      </c>
      <c r="D16" s="38">
        <v>14.4</v>
      </c>
      <c r="E16" s="38">
        <v>17.2</v>
      </c>
      <c r="F16" s="38">
        <v>17.8</v>
      </c>
      <c r="G16" s="40"/>
    </row>
    <row r="17" spans="1:15" x14ac:dyDescent="0.15">
      <c r="A17" s="37">
        <v>1967</v>
      </c>
      <c r="B17" s="38">
        <v>2.6</v>
      </c>
      <c r="C17" s="38">
        <v>0.6</v>
      </c>
      <c r="D17" s="38">
        <v>15.6</v>
      </c>
      <c r="E17" s="38">
        <v>18.8</v>
      </c>
      <c r="F17" s="38">
        <v>18.100000000000001</v>
      </c>
      <c r="G17" s="40"/>
    </row>
    <row r="18" spans="1:15" x14ac:dyDescent="0.15">
      <c r="A18" s="37">
        <v>1968</v>
      </c>
      <c r="B18" s="38">
        <v>2.8</v>
      </c>
      <c r="C18" s="38">
        <v>0.8</v>
      </c>
      <c r="D18" s="38">
        <v>15.1</v>
      </c>
      <c r="E18" s="38">
        <v>18.600000000000001</v>
      </c>
      <c r="F18" s="38">
        <v>18.7</v>
      </c>
      <c r="G18" s="40"/>
    </row>
    <row r="19" spans="1:15" x14ac:dyDescent="0.15">
      <c r="A19" s="37">
        <v>1969</v>
      </c>
      <c r="B19" s="38">
        <v>2.8</v>
      </c>
      <c r="C19" s="38">
        <v>0.8</v>
      </c>
      <c r="D19" s="38">
        <v>14.2</v>
      </c>
      <c r="E19" s="38">
        <v>17.8</v>
      </c>
      <c r="F19" s="38">
        <v>19.3</v>
      </c>
      <c r="G19" s="40"/>
    </row>
    <row r="20" spans="1:15" x14ac:dyDescent="0.15">
      <c r="A20" s="37">
        <v>1970</v>
      </c>
      <c r="B20" s="38">
        <v>3.1</v>
      </c>
      <c r="C20" s="38">
        <v>0.9</v>
      </c>
      <c r="D20" s="38">
        <v>14.1</v>
      </c>
      <c r="E20" s="38">
        <v>18.100000000000001</v>
      </c>
      <c r="F20" s="38">
        <v>18.3</v>
      </c>
      <c r="G20" s="41">
        <v>1970</v>
      </c>
    </row>
    <row r="21" spans="1:15" x14ac:dyDescent="0.15">
      <c r="A21" s="37">
        <v>1971</v>
      </c>
      <c r="B21" s="38">
        <v>3.4</v>
      </c>
      <c r="C21" s="38">
        <v>0.9</v>
      </c>
      <c r="D21" s="38">
        <v>14</v>
      </c>
      <c r="E21" s="38">
        <v>18.3</v>
      </c>
      <c r="F21" s="38">
        <v>17.5</v>
      </c>
      <c r="G21" s="40"/>
    </row>
    <row r="22" spans="1:15" x14ac:dyDescent="0.15">
      <c r="A22" s="37">
        <v>1972</v>
      </c>
      <c r="B22" s="38">
        <v>3.4</v>
      </c>
      <c r="C22" s="38">
        <v>1</v>
      </c>
      <c r="D22" s="38">
        <v>13.4</v>
      </c>
      <c r="E22" s="38">
        <v>17.8</v>
      </c>
      <c r="F22" s="38">
        <v>17.7</v>
      </c>
      <c r="G22" s="40"/>
    </row>
    <row r="23" spans="1:15" x14ac:dyDescent="0.15">
      <c r="A23" s="37">
        <v>1973</v>
      </c>
      <c r="B23" s="38">
        <v>3.8</v>
      </c>
      <c r="C23" s="38">
        <v>1</v>
      </c>
      <c r="D23" s="38">
        <v>12.5</v>
      </c>
      <c r="E23" s="38">
        <v>17.3</v>
      </c>
      <c r="F23" s="38">
        <v>17.899999999999999</v>
      </c>
      <c r="G23" s="40"/>
    </row>
    <row r="24" spans="1:15" x14ac:dyDescent="0.15">
      <c r="A24" s="37">
        <v>1974</v>
      </c>
      <c r="B24" s="38">
        <v>4</v>
      </c>
      <c r="C24" s="38">
        <v>1.1000000000000001</v>
      </c>
      <c r="D24" s="38">
        <v>13.5</v>
      </c>
      <c r="E24" s="38">
        <v>18.600000000000001</v>
      </c>
      <c r="F24" s="38">
        <v>18.100000000000001</v>
      </c>
      <c r="G24" s="40"/>
    </row>
    <row r="25" spans="1:15" x14ac:dyDescent="0.15">
      <c r="A25" s="37">
        <v>1975</v>
      </c>
      <c r="B25" s="38">
        <v>4.2</v>
      </c>
      <c r="C25" s="38">
        <v>1.3</v>
      </c>
      <c r="D25" s="38">
        <v>14.5</v>
      </c>
      <c r="E25" s="38">
        <v>20</v>
      </c>
      <c r="F25" s="38">
        <v>17.600000000000001</v>
      </c>
      <c r="G25" s="41">
        <v>1975</v>
      </c>
    </row>
    <row r="26" spans="1:15" x14ac:dyDescent="0.15">
      <c r="A26" s="37">
        <v>1976</v>
      </c>
      <c r="B26" s="38">
        <v>4.2</v>
      </c>
      <c r="C26" s="38">
        <v>1.4</v>
      </c>
      <c r="D26" s="38">
        <v>14.1</v>
      </c>
      <c r="E26" s="38">
        <v>19.8</v>
      </c>
      <c r="F26" s="38">
        <v>17.899999999999999</v>
      </c>
      <c r="G26" s="40"/>
    </row>
    <row r="27" spans="1:15" x14ac:dyDescent="0.15">
      <c r="A27" s="37">
        <v>1977</v>
      </c>
      <c r="B27" s="38">
        <v>4.2</v>
      </c>
      <c r="C27" s="38">
        <v>1.5</v>
      </c>
      <c r="D27" s="38">
        <v>13.5</v>
      </c>
      <c r="E27" s="38">
        <v>19.2</v>
      </c>
      <c r="F27" s="38">
        <v>18.100000000000001</v>
      </c>
      <c r="G27" s="40"/>
    </row>
    <row r="28" spans="1:15" x14ac:dyDescent="0.15">
      <c r="A28" s="37">
        <v>1978</v>
      </c>
      <c r="B28" s="38">
        <v>4.0999999999999996</v>
      </c>
      <c r="C28" s="38">
        <v>1.5</v>
      </c>
      <c r="D28" s="38">
        <v>13.2</v>
      </c>
      <c r="E28" s="38">
        <v>18.8</v>
      </c>
      <c r="F28" s="38">
        <v>18.100000000000001</v>
      </c>
      <c r="G28" s="40"/>
    </row>
    <row r="29" spans="1:15" x14ac:dyDescent="0.15">
      <c r="A29" s="37">
        <v>1979</v>
      </c>
      <c r="B29" s="38">
        <v>4.0999999999999996</v>
      </c>
      <c r="C29" s="38">
        <v>1.6</v>
      </c>
      <c r="D29" s="38">
        <v>13.1</v>
      </c>
      <c r="E29" s="38">
        <v>18.7</v>
      </c>
      <c r="F29" s="38">
        <v>18.600000000000001</v>
      </c>
      <c r="G29" s="40"/>
      <c r="I29" s="174" t="s">
        <v>85</v>
      </c>
      <c r="J29" s="175"/>
      <c r="K29" s="175"/>
      <c r="L29" s="175"/>
      <c r="M29" s="175"/>
      <c r="N29" s="175"/>
      <c r="O29" s="175"/>
    </row>
    <row r="30" spans="1:15" x14ac:dyDescent="0.15">
      <c r="A30" s="37">
        <v>1980</v>
      </c>
      <c r="B30" s="38">
        <v>4.4000000000000004</v>
      </c>
      <c r="C30" s="38">
        <v>1.7</v>
      </c>
      <c r="D30" s="38">
        <v>13.9</v>
      </c>
      <c r="E30" s="38">
        <v>19.899999999999999</v>
      </c>
      <c r="F30" s="38">
        <v>19.3</v>
      </c>
      <c r="G30" s="41">
        <v>1980</v>
      </c>
      <c r="I30" s="175"/>
      <c r="J30" s="175"/>
      <c r="K30" s="175"/>
      <c r="L30" s="175"/>
      <c r="M30" s="175"/>
      <c r="N30" s="175"/>
      <c r="O30" s="175"/>
    </row>
    <row r="31" spans="1:15" x14ac:dyDescent="0.15">
      <c r="A31" s="37">
        <v>1981</v>
      </c>
      <c r="B31" s="38">
        <v>4.5999999999999996</v>
      </c>
      <c r="C31" s="38">
        <v>1.8</v>
      </c>
      <c r="D31" s="38">
        <v>13.5</v>
      </c>
      <c r="E31" s="38">
        <v>19.899999999999999</v>
      </c>
      <c r="F31" s="38">
        <v>19.3</v>
      </c>
      <c r="G31" s="40"/>
      <c r="I31" s="175"/>
      <c r="J31" s="175"/>
      <c r="K31" s="175"/>
      <c r="L31" s="175"/>
      <c r="M31" s="175"/>
      <c r="N31" s="175"/>
      <c r="O31" s="175"/>
    </row>
    <row r="32" spans="1:15" x14ac:dyDescent="0.15">
      <c r="A32" s="37">
        <v>1982</v>
      </c>
      <c r="B32" s="38">
        <v>4.9000000000000004</v>
      </c>
      <c r="C32" s="38">
        <v>2</v>
      </c>
      <c r="D32" s="38">
        <v>13.9</v>
      </c>
      <c r="E32" s="38">
        <v>20.8</v>
      </c>
      <c r="F32" s="38">
        <v>18.899999999999999</v>
      </c>
      <c r="G32" s="40"/>
    </row>
    <row r="33" spans="1:7" x14ac:dyDescent="0.15">
      <c r="A33" s="37">
        <v>1983</v>
      </c>
      <c r="B33" s="38">
        <v>4.8</v>
      </c>
      <c r="C33" s="38">
        <v>2</v>
      </c>
      <c r="D33" s="38">
        <v>13.6</v>
      </c>
      <c r="E33" s="38">
        <v>20.399999999999999</v>
      </c>
      <c r="F33" s="38">
        <v>17.5</v>
      </c>
      <c r="G33" s="40"/>
    </row>
    <row r="34" spans="1:7" x14ac:dyDescent="0.15">
      <c r="A34" s="37">
        <v>1984</v>
      </c>
      <c r="B34" s="38">
        <v>4.5</v>
      </c>
      <c r="C34" s="38">
        <v>2</v>
      </c>
      <c r="D34" s="38">
        <v>12.8</v>
      </c>
      <c r="E34" s="38">
        <v>19.3</v>
      </c>
      <c r="F34" s="38">
        <v>17.399999999999999</v>
      </c>
      <c r="G34" s="40"/>
    </row>
    <row r="35" spans="1:7" x14ac:dyDescent="0.15">
      <c r="A35" s="37">
        <v>1985</v>
      </c>
      <c r="B35" s="38">
        <v>4.5</v>
      </c>
      <c r="C35" s="38">
        <v>2.1</v>
      </c>
      <c r="D35" s="38">
        <v>13</v>
      </c>
      <c r="E35" s="38">
        <v>19.600000000000001</v>
      </c>
      <c r="F35" s="38">
        <v>17.600000000000001</v>
      </c>
      <c r="G35" s="41">
        <v>1985</v>
      </c>
    </row>
    <row r="36" spans="1:7" x14ac:dyDescent="0.15">
      <c r="A36" s="37">
        <v>1986</v>
      </c>
      <c r="B36" s="38">
        <v>4.5</v>
      </c>
      <c r="C36" s="38">
        <v>2.1</v>
      </c>
      <c r="D36" s="38">
        <v>12.6</v>
      </c>
      <c r="E36" s="38">
        <v>19.2</v>
      </c>
      <c r="F36" s="38">
        <v>17.7</v>
      </c>
      <c r="G36" s="40"/>
    </row>
    <row r="37" spans="1:7" x14ac:dyDescent="0.15">
      <c r="A37" s="37">
        <v>1987</v>
      </c>
      <c r="B37" s="38">
        <v>4.4000000000000004</v>
      </c>
      <c r="C37" s="38">
        <v>2.2000000000000002</v>
      </c>
      <c r="D37" s="38">
        <v>12</v>
      </c>
      <c r="E37" s="38">
        <v>18.5</v>
      </c>
      <c r="F37" s="38">
        <v>18.3</v>
      </c>
      <c r="G37" s="40"/>
    </row>
    <row r="38" spans="1:7" x14ac:dyDescent="0.15">
      <c r="A38" s="37">
        <v>1988</v>
      </c>
      <c r="B38" s="38">
        <v>4.3</v>
      </c>
      <c r="C38" s="38">
        <v>2.2000000000000002</v>
      </c>
      <c r="D38" s="38">
        <v>11.7</v>
      </c>
      <c r="E38" s="38">
        <v>18.2</v>
      </c>
      <c r="F38" s="38">
        <v>18.2</v>
      </c>
      <c r="G38" s="40"/>
    </row>
    <row r="39" spans="1:7" x14ac:dyDescent="0.15">
      <c r="A39" s="37">
        <v>1989</v>
      </c>
      <c r="B39" s="38">
        <v>4.3</v>
      </c>
      <c r="C39" s="38">
        <v>2.2000000000000002</v>
      </c>
      <c r="D39" s="38">
        <v>11.7</v>
      </c>
      <c r="E39" s="38">
        <v>18.2</v>
      </c>
      <c r="F39" s="38">
        <v>18.3</v>
      </c>
      <c r="G39" s="40"/>
    </row>
    <row r="40" spans="1:7" x14ac:dyDescent="0.15">
      <c r="A40" s="37">
        <v>1990</v>
      </c>
      <c r="B40" s="38">
        <v>4.3</v>
      </c>
      <c r="C40" s="38">
        <v>2.4</v>
      </c>
      <c r="D40" s="38">
        <v>11.9</v>
      </c>
      <c r="E40" s="38">
        <v>18.7</v>
      </c>
      <c r="F40" s="38">
        <v>17.899999999999999</v>
      </c>
      <c r="G40" s="41">
        <v>1990</v>
      </c>
    </row>
    <row r="41" spans="1:7" x14ac:dyDescent="0.15">
      <c r="A41" s="37">
        <v>1991</v>
      </c>
      <c r="B41" s="38">
        <v>4.5</v>
      </c>
      <c r="C41" s="38">
        <v>2.7</v>
      </c>
      <c r="D41" s="38">
        <v>11.8</v>
      </c>
      <c r="E41" s="38">
        <v>19.100000000000001</v>
      </c>
      <c r="F41" s="38">
        <v>17.8</v>
      </c>
      <c r="G41" s="40"/>
    </row>
    <row r="42" spans="1:7" x14ac:dyDescent="0.15">
      <c r="A42" s="37">
        <v>1992</v>
      </c>
      <c r="B42" s="38">
        <v>4.5999999999999996</v>
      </c>
      <c r="C42" s="38">
        <v>3</v>
      </c>
      <c r="D42" s="38">
        <v>11.2</v>
      </c>
      <c r="E42" s="38">
        <v>18.8</v>
      </c>
      <c r="F42" s="38">
        <v>17.5</v>
      </c>
      <c r="G42" s="40"/>
    </row>
    <row r="43" spans="1:7" x14ac:dyDescent="0.15">
      <c r="A43" s="37">
        <v>1993</v>
      </c>
      <c r="B43" s="38">
        <v>4.5999999999999996</v>
      </c>
      <c r="C43" s="38">
        <v>3.1</v>
      </c>
      <c r="D43" s="38">
        <v>10.6</v>
      </c>
      <c r="E43" s="38">
        <v>18.399999999999999</v>
      </c>
      <c r="F43" s="38">
        <v>17.7</v>
      </c>
      <c r="G43" s="40"/>
    </row>
    <row r="44" spans="1:7" x14ac:dyDescent="0.15">
      <c r="A44" s="37">
        <v>1994</v>
      </c>
      <c r="B44" s="38">
        <v>4.5</v>
      </c>
      <c r="C44" s="38">
        <v>3.3</v>
      </c>
      <c r="D44" s="38">
        <v>10.1</v>
      </c>
      <c r="E44" s="38">
        <v>17.899999999999999</v>
      </c>
      <c r="F44" s="38">
        <v>18.100000000000001</v>
      </c>
      <c r="G44" s="40"/>
    </row>
    <row r="45" spans="1:7" x14ac:dyDescent="0.15">
      <c r="A45" s="37">
        <v>1995</v>
      </c>
      <c r="B45" s="38">
        <v>4.5999999999999996</v>
      </c>
      <c r="C45" s="38">
        <v>3.4</v>
      </c>
      <c r="D45" s="38">
        <v>9.5</v>
      </c>
      <c r="E45" s="38">
        <v>17.5</v>
      </c>
      <c r="F45" s="38">
        <v>18.600000000000001</v>
      </c>
      <c r="G45" s="41">
        <v>1995</v>
      </c>
    </row>
    <row r="46" spans="1:7" x14ac:dyDescent="0.15">
      <c r="A46" s="37">
        <v>1996</v>
      </c>
      <c r="B46" s="38">
        <v>4.5</v>
      </c>
      <c r="C46" s="38">
        <v>3.5</v>
      </c>
      <c r="D46" s="38">
        <v>9.1</v>
      </c>
      <c r="E46" s="38">
        <v>17</v>
      </c>
      <c r="F46" s="38">
        <v>19</v>
      </c>
      <c r="G46" s="40"/>
    </row>
    <row r="47" spans="1:7" x14ac:dyDescent="0.15">
      <c r="A47" s="37">
        <v>1997</v>
      </c>
      <c r="B47" s="38">
        <v>4.4000000000000004</v>
      </c>
      <c r="C47" s="38">
        <v>3.5</v>
      </c>
      <c r="D47" s="38">
        <v>8.6999999999999993</v>
      </c>
      <c r="E47" s="38">
        <v>16.5</v>
      </c>
      <c r="F47" s="38">
        <v>19.5</v>
      </c>
      <c r="G47" s="40"/>
    </row>
    <row r="48" spans="1:7" x14ac:dyDescent="0.15">
      <c r="A48" s="37">
        <v>1998</v>
      </c>
      <c r="B48" s="38">
        <v>4.3</v>
      </c>
      <c r="C48" s="38">
        <v>3.4</v>
      </c>
      <c r="D48" s="38">
        <v>8.6</v>
      </c>
      <c r="E48" s="38">
        <v>16.3</v>
      </c>
      <c r="F48" s="38">
        <v>20</v>
      </c>
      <c r="G48" s="40"/>
    </row>
    <row r="49" spans="1:7" x14ac:dyDescent="0.15">
      <c r="A49" s="37">
        <v>1999</v>
      </c>
      <c r="B49" s="38">
        <v>4.2</v>
      </c>
      <c r="C49" s="38">
        <v>3.3</v>
      </c>
      <c r="D49" s="38">
        <v>8.6999999999999993</v>
      </c>
      <c r="E49" s="38">
        <v>16.100000000000001</v>
      </c>
      <c r="F49" s="38">
        <v>20.3</v>
      </c>
      <c r="G49" s="40"/>
    </row>
    <row r="50" spans="1:7" x14ac:dyDescent="0.15">
      <c r="A50" s="37">
        <v>2000</v>
      </c>
      <c r="B50" s="38">
        <v>4.2</v>
      </c>
      <c r="C50" s="38">
        <v>3.3</v>
      </c>
      <c r="D50" s="38">
        <v>8.6999999999999993</v>
      </c>
      <c r="E50" s="38">
        <v>16.2</v>
      </c>
      <c r="F50" s="38">
        <v>20.6</v>
      </c>
      <c r="G50" s="41">
        <v>2000</v>
      </c>
    </row>
    <row r="51" spans="1:7" x14ac:dyDescent="0.15">
      <c r="A51" s="37">
        <v>2001</v>
      </c>
      <c r="B51" s="38">
        <v>4.3</v>
      </c>
      <c r="C51" s="38">
        <v>3.4</v>
      </c>
      <c r="D51" s="38">
        <v>9.1</v>
      </c>
      <c r="E51" s="38">
        <v>16.8</v>
      </c>
      <c r="F51" s="38">
        <v>19.3</v>
      </c>
      <c r="G51" s="40"/>
    </row>
    <row r="52" spans="1:7" x14ac:dyDescent="0.15">
      <c r="A52" s="37">
        <v>2002</v>
      </c>
      <c r="B52" s="38">
        <v>4.4000000000000004</v>
      </c>
      <c r="C52" s="38">
        <v>3.6</v>
      </c>
      <c r="D52" s="38">
        <v>10</v>
      </c>
      <c r="E52" s="38">
        <v>18</v>
      </c>
      <c r="F52" s="38">
        <v>17.5</v>
      </c>
      <c r="G52" s="40"/>
    </row>
    <row r="53" spans="1:7" x14ac:dyDescent="0.15">
      <c r="A53" s="37">
        <v>2003</v>
      </c>
      <c r="B53" s="38">
        <v>4.3</v>
      </c>
      <c r="C53" s="38">
        <v>3.7</v>
      </c>
      <c r="D53" s="38">
        <v>10.5</v>
      </c>
      <c r="E53" s="38">
        <v>18.600000000000001</v>
      </c>
      <c r="F53" s="38">
        <v>16.5</v>
      </c>
      <c r="G53" s="40"/>
    </row>
    <row r="54" spans="1:7" x14ac:dyDescent="0.15">
      <c r="A54" s="37">
        <v>2004</v>
      </c>
      <c r="B54" s="38">
        <v>4.2</v>
      </c>
      <c r="C54" s="38">
        <v>3.8</v>
      </c>
      <c r="D54" s="38">
        <v>10.5</v>
      </c>
      <c r="E54" s="38">
        <v>18.5</v>
      </c>
      <c r="F54" s="38">
        <v>16.600000000000001</v>
      </c>
      <c r="G54" s="40"/>
    </row>
    <row r="55" spans="1:7" x14ac:dyDescent="0.15">
      <c r="A55" s="37">
        <v>2005</v>
      </c>
      <c r="B55" s="38">
        <v>4.2</v>
      </c>
      <c r="C55" s="38">
        <v>3.8</v>
      </c>
      <c r="D55" s="38">
        <v>10.6</v>
      </c>
      <c r="E55" s="38">
        <v>18.7</v>
      </c>
      <c r="F55" s="38">
        <v>17.8</v>
      </c>
      <c r="G55" s="41">
        <v>2005</v>
      </c>
    </row>
    <row r="56" spans="1:7" x14ac:dyDescent="0.15">
      <c r="A56" s="37">
        <v>2006</v>
      </c>
      <c r="B56" s="38">
        <v>4.2</v>
      </c>
      <c r="C56" s="38">
        <v>4</v>
      </c>
      <c r="D56" s="38">
        <v>10.3</v>
      </c>
      <c r="E56" s="38">
        <v>18.399999999999999</v>
      </c>
      <c r="F56" s="38">
        <v>18.399999999999999</v>
      </c>
      <c r="G56" s="40"/>
    </row>
    <row r="57" spans="1:7" x14ac:dyDescent="0.15">
      <c r="A57" s="37">
        <v>2007</v>
      </c>
      <c r="B57" s="38">
        <v>4.3</v>
      </c>
      <c r="C57" s="38">
        <v>4.0999999999999996</v>
      </c>
      <c r="D57" s="38">
        <v>9.8000000000000007</v>
      </c>
      <c r="E57" s="38">
        <v>18.100000000000001</v>
      </c>
      <c r="F57" s="38">
        <v>18.899999999999999</v>
      </c>
      <c r="G57" s="40"/>
    </row>
    <row r="58" spans="1:7" x14ac:dyDescent="0.15">
      <c r="A58" s="37">
        <v>2008</v>
      </c>
      <c r="B58" s="38">
        <v>4.3</v>
      </c>
      <c r="C58" s="38">
        <v>4.2</v>
      </c>
      <c r="D58" s="38">
        <v>9.8000000000000007</v>
      </c>
      <c r="E58" s="38">
        <v>18.3</v>
      </c>
      <c r="F58" s="38">
        <v>18.899999999999999</v>
      </c>
      <c r="G58" s="40"/>
    </row>
    <row r="59" spans="1:7" x14ac:dyDescent="0.15">
      <c r="A59" s="37">
        <v>2009</v>
      </c>
      <c r="B59" s="38">
        <v>4.2</v>
      </c>
      <c r="C59" s="38">
        <v>4.3</v>
      </c>
      <c r="D59" s="38">
        <v>9.8000000000000007</v>
      </c>
      <c r="E59" s="38">
        <v>18.399999999999999</v>
      </c>
      <c r="F59" s="38">
        <v>18.600000000000001</v>
      </c>
      <c r="G59" s="40"/>
    </row>
    <row r="60" spans="1:7" x14ac:dyDescent="0.15">
      <c r="A60" s="37">
        <v>2010</v>
      </c>
      <c r="B60" s="38">
        <v>4.3</v>
      </c>
      <c r="C60" s="38">
        <v>4.5</v>
      </c>
      <c r="D60" s="38">
        <v>9.8000000000000007</v>
      </c>
      <c r="E60" s="38">
        <v>18.5</v>
      </c>
      <c r="F60" s="38">
        <v>18.399999999999999</v>
      </c>
      <c r="G60" s="41">
        <v>2010</v>
      </c>
    </row>
    <row r="61" spans="1:7" x14ac:dyDescent="0.15">
      <c r="A61" s="37">
        <v>2011</v>
      </c>
      <c r="B61" s="38">
        <v>4.3</v>
      </c>
      <c r="C61" s="38">
        <v>4.5999999999999996</v>
      </c>
      <c r="D61" s="38">
        <v>9.8000000000000007</v>
      </c>
      <c r="E61" s="38">
        <v>18.7</v>
      </c>
      <c r="F61" s="38">
        <v>18.5</v>
      </c>
      <c r="G61" s="40"/>
    </row>
    <row r="62" spans="1:7" x14ac:dyDescent="0.15">
      <c r="A62" s="37">
        <v>2012</v>
      </c>
      <c r="B62" s="38">
        <v>4.4000000000000004</v>
      </c>
      <c r="C62" s="38">
        <v>4.7</v>
      </c>
      <c r="D62" s="38">
        <v>9.9</v>
      </c>
      <c r="E62" s="38">
        <v>19</v>
      </c>
      <c r="F62" s="38">
        <v>18.399999999999999</v>
      </c>
      <c r="G62" s="40"/>
    </row>
    <row r="63" spans="1:7" x14ac:dyDescent="0.15">
      <c r="A63" s="37">
        <v>2013</v>
      </c>
      <c r="B63" s="38">
        <v>4.5</v>
      </c>
      <c r="C63" s="38">
        <v>4.9000000000000004</v>
      </c>
      <c r="D63" s="38">
        <v>9.9</v>
      </c>
      <c r="E63" s="38">
        <v>19.2</v>
      </c>
      <c r="F63" s="38">
        <v>18.3</v>
      </c>
      <c r="G63" s="40"/>
    </row>
    <row r="64" spans="1:7" x14ac:dyDescent="0.15">
      <c r="A64" s="37">
        <v>2014</v>
      </c>
      <c r="B64" s="38">
        <v>4.5</v>
      </c>
      <c r="C64" s="38">
        <v>5</v>
      </c>
      <c r="D64" s="38">
        <v>9.9</v>
      </c>
      <c r="E64" s="38">
        <v>19.399999999999999</v>
      </c>
      <c r="F64" s="38">
        <v>18.3</v>
      </c>
      <c r="G64" s="40"/>
    </row>
    <row r="65" spans="1:7" x14ac:dyDescent="0.15">
      <c r="A65" s="37">
        <v>2015</v>
      </c>
      <c r="B65" s="38">
        <v>4.5999999999999996</v>
      </c>
      <c r="C65" s="38">
        <v>5.2</v>
      </c>
      <c r="D65" s="38">
        <v>9.9</v>
      </c>
      <c r="E65" s="38">
        <v>19.7</v>
      </c>
      <c r="F65" s="38">
        <v>18.399999999999999</v>
      </c>
      <c r="G65" s="41">
        <v>2015</v>
      </c>
    </row>
    <row r="66" spans="1:7" x14ac:dyDescent="0.15">
      <c r="A66" s="37">
        <v>2016</v>
      </c>
      <c r="B66" s="38">
        <v>4.7</v>
      </c>
      <c r="C66" s="38">
        <v>5.4</v>
      </c>
      <c r="D66" s="38">
        <v>9.9</v>
      </c>
      <c r="E66" s="38">
        <v>20</v>
      </c>
      <c r="F66" s="38">
        <v>18.5</v>
      </c>
      <c r="G66" s="40"/>
    </row>
    <row r="67" spans="1:7" x14ac:dyDescent="0.15">
      <c r="A67" s="37">
        <v>2017</v>
      </c>
      <c r="B67" s="38">
        <v>4.8</v>
      </c>
      <c r="C67" s="38">
        <v>5.6</v>
      </c>
      <c r="D67" s="38">
        <v>9.9</v>
      </c>
      <c r="E67" s="38">
        <v>20.3</v>
      </c>
      <c r="F67" s="38">
        <v>18.5</v>
      </c>
      <c r="G67" s="40"/>
    </row>
    <row r="68" spans="1:7" x14ac:dyDescent="0.15">
      <c r="A68" s="37">
        <v>2018</v>
      </c>
      <c r="B68" s="38">
        <v>4.9000000000000004</v>
      </c>
      <c r="C68" s="38">
        <v>5.7</v>
      </c>
      <c r="D68" s="38">
        <v>9.9</v>
      </c>
      <c r="E68" s="38">
        <v>20.5</v>
      </c>
      <c r="F68" s="38">
        <v>18.5</v>
      </c>
      <c r="G68" s="40"/>
    </row>
    <row r="69" spans="1:7" x14ac:dyDescent="0.15">
      <c r="A69" s="37">
        <v>2019</v>
      </c>
      <c r="B69" s="38">
        <v>5</v>
      </c>
      <c r="C69" s="38">
        <v>5.9</v>
      </c>
      <c r="D69" s="38">
        <v>9.8000000000000007</v>
      </c>
      <c r="E69" s="38">
        <v>20.8</v>
      </c>
      <c r="F69" s="38">
        <v>18.600000000000001</v>
      </c>
      <c r="G69" s="40"/>
    </row>
    <row r="70" spans="1:7" x14ac:dyDescent="0.15">
      <c r="A70" s="37">
        <v>2020</v>
      </c>
      <c r="B70" s="38">
        <v>5.0999999999999996</v>
      </c>
      <c r="C70" s="38">
        <v>6.1</v>
      </c>
      <c r="D70" s="38">
        <v>9.8000000000000007</v>
      </c>
      <c r="E70" s="38">
        <v>21.1</v>
      </c>
      <c r="F70" s="38">
        <v>18.600000000000001</v>
      </c>
      <c r="G70" s="41">
        <v>2020</v>
      </c>
    </row>
    <row r="71" spans="1:7" x14ac:dyDescent="0.15">
      <c r="A71" s="37">
        <v>2021</v>
      </c>
      <c r="B71" s="38">
        <v>5.2</v>
      </c>
      <c r="C71" s="38">
        <v>6.3</v>
      </c>
      <c r="D71" s="38">
        <v>9.8000000000000007</v>
      </c>
      <c r="E71" s="38">
        <v>21.3</v>
      </c>
      <c r="F71" s="38">
        <v>18.600000000000001</v>
      </c>
      <c r="G71" s="40"/>
    </row>
    <row r="72" spans="1:7" x14ac:dyDescent="0.15">
      <c r="A72" s="37">
        <v>2022</v>
      </c>
      <c r="B72" s="38">
        <v>5.4</v>
      </c>
      <c r="C72" s="38">
        <v>6.5</v>
      </c>
      <c r="D72" s="38">
        <v>9.8000000000000007</v>
      </c>
      <c r="E72" s="38">
        <v>21.7</v>
      </c>
      <c r="F72" s="38">
        <v>18.600000000000001</v>
      </c>
      <c r="G72" s="40"/>
    </row>
    <row r="73" spans="1:7" x14ac:dyDescent="0.15">
      <c r="A73" s="37">
        <v>2023</v>
      </c>
      <c r="B73" s="38">
        <v>5.5</v>
      </c>
      <c r="C73" s="38">
        <v>6.7</v>
      </c>
      <c r="D73" s="38">
        <v>9.8000000000000007</v>
      </c>
      <c r="E73" s="38">
        <v>22</v>
      </c>
      <c r="F73" s="38">
        <v>18.7</v>
      </c>
      <c r="G73" s="40"/>
    </row>
    <row r="74" spans="1:7" x14ac:dyDescent="0.15">
      <c r="A74" s="37">
        <v>2024</v>
      </c>
      <c r="B74" s="38">
        <v>5.6</v>
      </c>
      <c r="C74" s="38">
        <v>6.9</v>
      </c>
      <c r="D74" s="38">
        <v>9.8000000000000007</v>
      </c>
      <c r="E74" s="38">
        <v>22.3</v>
      </c>
      <c r="F74" s="38">
        <v>18.600000000000001</v>
      </c>
      <c r="G74" s="40"/>
    </row>
    <row r="75" spans="1:7" x14ac:dyDescent="0.15">
      <c r="A75" s="37">
        <v>2025</v>
      </c>
      <c r="B75" s="38">
        <v>5.7</v>
      </c>
      <c r="C75" s="38">
        <v>7.2</v>
      </c>
      <c r="D75" s="38">
        <v>9.8000000000000007</v>
      </c>
      <c r="E75" s="38">
        <v>22.7</v>
      </c>
      <c r="F75" s="38">
        <v>18.7</v>
      </c>
      <c r="G75" s="41">
        <v>2025</v>
      </c>
    </row>
    <row r="76" spans="1:7" x14ac:dyDescent="0.15">
      <c r="A76" s="37">
        <v>2026</v>
      </c>
      <c r="B76" s="38">
        <v>5.8</v>
      </c>
      <c r="C76" s="38">
        <v>7.4</v>
      </c>
      <c r="D76" s="38">
        <v>9.8000000000000007</v>
      </c>
      <c r="E76" s="38">
        <v>23</v>
      </c>
      <c r="F76" s="38">
        <v>18.7</v>
      </c>
      <c r="G76" s="40"/>
    </row>
    <row r="77" spans="1:7" x14ac:dyDescent="0.15">
      <c r="A77" s="37">
        <v>2027</v>
      </c>
      <c r="B77" s="38">
        <v>5.9</v>
      </c>
      <c r="C77" s="38">
        <v>7.6</v>
      </c>
      <c r="D77" s="38">
        <v>9.8000000000000007</v>
      </c>
      <c r="E77" s="38">
        <v>23.3</v>
      </c>
      <c r="F77" s="38">
        <v>18.7</v>
      </c>
      <c r="G77" s="40"/>
    </row>
    <row r="78" spans="1:7" x14ac:dyDescent="0.15">
      <c r="A78" s="37">
        <v>2028</v>
      </c>
      <c r="B78" s="38">
        <v>6</v>
      </c>
      <c r="C78" s="38">
        <v>7.9</v>
      </c>
      <c r="D78" s="38">
        <v>9.6999999999999993</v>
      </c>
      <c r="E78" s="38">
        <v>23.6</v>
      </c>
      <c r="F78" s="38">
        <v>18.8</v>
      </c>
      <c r="G78" s="40"/>
    </row>
    <row r="79" spans="1:7" x14ac:dyDescent="0.15">
      <c r="A79" s="37">
        <v>2029</v>
      </c>
      <c r="B79" s="38">
        <v>6</v>
      </c>
      <c r="C79" s="38">
        <v>8.1</v>
      </c>
      <c r="D79" s="38">
        <v>9.6999999999999993</v>
      </c>
      <c r="E79" s="38">
        <v>23.9</v>
      </c>
      <c r="F79" s="38">
        <v>18.899999999999999</v>
      </c>
      <c r="G79" s="40"/>
    </row>
    <row r="80" spans="1:7" x14ac:dyDescent="0.15">
      <c r="A80" s="37">
        <v>2030</v>
      </c>
      <c r="B80" s="38">
        <v>6.1</v>
      </c>
      <c r="C80" s="38">
        <v>8.3000000000000007</v>
      </c>
      <c r="D80" s="38">
        <v>9.8000000000000007</v>
      </c>
      <c r="E80" s="38">
        <v>24.2</v>
      </c>
      <c r="F80" s="38">
        <v>18.899999999999999</v>
      </c>
      <c r="G80" s="41">
        <v>2030</v>
      </c>
    </row>
    <row r="81" spans="2:6" x14ac:dyDescent="0.15">
      <c r="B81" s="42"/>
      <c r="C81" s="42"/>
      <c r="D81" s="42"/>
      <c r="E81" s="42"/>
      <c r="F81" s="42"/>
    </row>
    <row r="82" spans="2:6" x14ac:dyDescent="0.15">
      <c r="B82" s="42"/>
      <c r="C82" s="42"/>
      <c r="D82" s="42"/>
      <c r="E82" s="42"/>
      <c r="F82" s="42"/>
    </row>
    <row r="83" spans="2:6" x14ac:dyDescent="0.15">
      <c r="B83" s="42"/>
      <c r="C83" s="42"/>
      <c r="D83" s="42"/>
      <c r="E83" s="42"/>
      <c r="F83" s="42"/>
    </row>
    <row r="84" spans="2:6" x14ac:dyDescent="0.15">
      <c r="B84" s="42"/>
      <c r="C84" s="42"/>
      <c r="D84" s="42"/>
      <c r="E84" s="42"/>
      <c r="F84" s="42"/>
    </row>
    <row r="85" spans="2:6" x14ac:dyDescent="0.15">
      <c r="B85" s="42"/>
      <c r="C85" s="42"/>
      <c r="D85" s="42"/>
      <c r="E85" s="42"/>
      <c r="F85" s="42"/>
    </row>
    <row r="86" spans="2:6" x14ac:dyDescent="0.15">
      <c r="B86" s="42"/>
      <c r="C86" s="42"/>
      <c r="D86" s="42"/>
      <c r="E86" s="42"/>
      <c r="F86" s="42"/>
    </row>
    <row r="87" spans="2:6" x14ac:dyDescent="0.15">
      <c r="B87" s="42"/>
      <c r="C87" s="42"/>
      <c r="D87" s="42"/>
      <c r="E87" s="42"/>
      <c r="F87" s="42"/>
    </row>
    <row r="88" spans="2:6" x14ac:dyDescent="0.15">
      <c r="B88" s="42"/>
      <c r="C88" s="42"/>
      <c r="D88" s="42"/>
      <c r="E88" s="42"/>
      <c r="F88" s="42"/>
    </row>
    <row r="89" spans="2:6" x14ac:dyDescent="0.15">
      <c r="B89" s="42"/>
      <c r="C89" s="42"/>
      <c r="D89" s="42"/>
      <c r="E89" s="42"/>
      <c r="F89" s="42"/>
    </row>
    <row r="90" spans="2:6" x14ac:dyDescent="0.15">
      <c r="B90" s="42"/>
      <c r="C90" s="42"/>
      <c r="D90" s="42"/>
      <c r="E90" s="42"/>
      <c r="F90" s="42"/>
    </row>
    <row r="91" spans="2:6" x14ac:dyDescent="0.15">
      <c r="B91" s="42"/>
      <c r="C91" s="42"/>
      <c r="D91" s="42"/>
      <c r="E91" s="42"/>
      <c r="F91" s="42"/>
    </row>
    <row r="92" spans="2:6" x14ac:dyDescent="0.15">
      <c r="B92" s="42"/>
      <c r="C92" s="42"/>
      <c r="D92" s="42"/>
      <c r="E92" s="42"/>
      <c r="F92" s="42"/>
    </row>
    <row r="93" spans="2:6" x14ac:dyDescent="0.15">
      <c r="B93" s="42"/>
      <c r="C93" s="42"/>
      <c r="D93" s="42"/>
      <c r="E93" s="42"/>
      <c r="F93" s="42"/>
    </row>
    <row r="94" spans="2:6" x14ac:dyDescent="0.15">
      <c r="B94" s="42"/>
      <c r="C94" s="42"/>
      <c r="D94" s="42"/>
      <c r="E94" s="42"/>
      <c r="F94" s="42"/>
    </row>
    <row r="95" spans="2:6" x14ac:dyDescent="0.15">
      <c r="B95" s="42"/>
      <c r="C95" s="42"/>
      <c r="D95" s="42"/>
      <c r="E95" s="42"/>
      <c r="F95" s="42"/>
    </row>
    <row r="96" spans="2:6" x14ac:dyDescent="0.15">
      <c r="B96" s="42"/>
      <c r="C96" s="42"/>
      <c r="D96" s="42"/>
      <c r="E96" s="42"/>
      <c r="F96" s="42"/>
    </row>
    <row r="97" spans="2:6" x14ac:dyDescent="0.15">
      <c r="B97" s="42"/>
      <c r="C97" s="42"/>
      <c r="D97" s="42"/>
      <c r="E97" s="42"/>
      <c r="F97" s="42"/>
    </row>
    <row r="98" spans="2:6" x14ac:dyDescent="0.15">
      <c r="B98" s="42"/>
      <c r="C98" s="42"/>
      <c r="D98" s="42"/>
      <c r="E98" s="42"/>
      <c r="F98" s="42"/>
    </row>
    <row r="99" spans="2:6" x14ac:dyDescent="0.15">
      <c r="B99" s="42"/>
      <c r="C99" s="42"/>
      <c r="D99" s="42"/>
      <c r="E99" s="42"/>
      <c r="F99" s="42"/>
    </row>
    <row r="100" spans="2:6" x14ac:dyDescent="0.15">
      <c r="B100" s="42"/>
      <c r="C100" s="42"/>
      <c r="D100" s="42"/>
      <c r="E100" s="42"/>
      <c r="F100" s="42"/>
    </row>
    <row r="101" spans="2:6" x14ac:dyDescent="0.15">
      <c r="B101" s="42"/>
      <c r="C101" s="42"/>
      <c r="D101" s="42"/>
      <c r="E101" s="42"/>
      <c r="F101" s="42"/>
    </row>
    <row r="102" spans="2:6" x14ac:dyDescent="0.15">
      <c r="B102" s="42"/>
      <c r="C102" s="42"/>
      <c r="D102" s="42"/>
      <c r="E102" s="42"/>
      <c r="F102" s="42"/>
    </row>
    <row r="103" spans="2:6" x14ac:dyDescent="0.15">
      <c r="B103" s="42"/>
      <c r="C103" s="42"/>
      <c r="D103" s="42"/>
      <c r="E103" s="42"/>
      <c r="F103" s="42"/>
    </row>
    <row r="104" spans="2:6" x14ac:dyDescent="0.15">
      <c r="B104" s="42"/>
      <c r="C104" s="42"/>
      <c r="D104" s="42"/>
      <c r="E104" s="42"/>
      <c r="F104" s="42"/>
    </row>
    <row r="105" spans="2:6" x14ac:dyDescent="0.15">
      <c r="B105" s="42"/>
      <c r="C105" s="42"/>
      <c r="D105" s="42"/>
      <c r="E105" s="42"/>
      <c r="F105" s="42"/>
    </row>
    <row r="106" spans="2:6" x14ac:dyDescent="0.15">
      <c r="B106" s="42"/>
      <c r="C106" s="42"/>
      <c r="D106" s="42"/>
      <c r="E106" s="42"/>
      <c r="F106" s="42"/>
    </row>
    <row r="107" spans="2:6" x14ac:dyDescent="0.15">
      <c r="B107" s="42"/>
      <c r="C107" s="42"/>
      <c r="D107" s="42"/>
      <c r="E107" s="42"/>
      <c r="F107" s="42"/>
    </row>
    <row r="108" spans="2:6" x14ac:dyDescent="0.15">
      <c r="B108" s="42"/>
      <c r="C108" s="42"/>
      <c r="D108" s="42"/>
      <c r="E108" s="42"/>
      <c r="F108" s="42"/>
    </row>
    <row r="109" spans="2:6" ht="36" customHeight="1" x14ac:dyDescent="0.15"/>
    <row r="110" spans="2:6" x14ac:dyDescent="0.15">
      <c r="B110" s="42"/>
      <c r="C110" s="42"/>
      <c r="D110" s="42"/>
      <c r="E110" s="42"/>
      <c r="F110" s="42"/>
    </row>
    <row r="111" spans="2:6" x14ac:dyDescent="0.15">
      <c r="B111" s="42"/>
      <c r="C111" s="42"/>
      <c r="D111" s="42"/>
      <c r="E111" s="42"/>
      <c r="F111" s="42"/>
    </row>
    <row r="112" spans="2:6" x14ac:dyDescent="0.15">
      <c r="B112" s="42"/>
      <c r="C112" s="42"/>
      <c r="D112" s="42"/>
      <c r="E112" s="42"/>
      <c r="F112" s="42"/>
    </row>
    <row r="113" spans="2:6" x14ac:dyDescent="0.15">
      <c r="D113" s="42"/>
      <c r="E113" s="42"/>
      <c r="F113" s="42"/>
    </row>
    <row r="114" spans="2:6" x14ac:dyDescent="0.15">
      <c r="B114" s="42"/>
      <c r="C114" s="42"/>
      <c r="D114" s="42"/>
      <c r="E114" s="42"/>
      <c r="F114" s="42"/>
    </row>
    <row r="115" spans="2:6" x14ac:dyDescent="0.15">
      <c r="B115" s="42"/>
      <c r="C115" s="42"/>
      <c r="D115" s="42"/>
      <c r="E115" s="42"/>
      <c r="F115" s="42"/>
    </row>
    <row r="116" spans="2:6" x14ac:dyDescent="0.15">
      <c r="B116" s="42"/>
      <c r="C116" s="42"/>
      <c r="D116" s="42"/>
      <c r="E116" s="42"/>
      <c r="F116" s="42"/>
    </row>
    <row r="117" spans="2:6" x14ac:dyDescent="0.15">
      <c r="B117" s="42"/>
      <c r="C117" s="42"/>
      <c r="D117" s="42"/>
      <c r="E117" s="42"/>
      <c r="F117" s="42"/>
    </row>
    <row r="118" spans="2:6" x14ac:dyDescent="0.15">
      <c r="B118" s="42"/>
      <c r="C118" s="42"/>
      <c r="D118" s="42"/>
      <c r="E118" s="42"/>
      <c r="F118" s="42"/>
    </row>
    <row r="119" spans="2:6" x14ac:dyDescent="0.15">
      <c r="B119" s="42"/>
      <c r="C119" s="42"/>
      <c r="D119" s="42"/>
      <c r="E119" s="42"/>
      <c r="F119" s="42"/>
    </row>
    <row r="120" spans="2:6" x14ac:dyDescent="0.15">
      <c r="B120" s="42"/>
      <c r="C120" s="42"/>
      <c r="D120" s="42"/>
      <c r="E120" s="42"/>
      <c r="F120" s="42"/>
    </row>
    <row r="121" spans="2:6" x14ac:dyDescent="0.15">
      <c r="B121" s="42"/>
      <c r="C121" s="42"/>
      <c r="D121" s="42"/>
      <c r="E121" s="42"/>
      <c r="F121" s="42"/>
    </row>
    <row r="122" spans="2:6" x14ac:dyDescent="0.15">
      <c r="B122" s="42"/>
      <c r="C122" s="42"/>
      <c r="D122" s="42"/>
      <c r="E122" s="42"/>
      <c r="F122" s="42"/>
    </row>
    <row r="123" spans="2:6" x14ac:dyDescent="0.15">
      <c r="B123" s="42"/>
      <c r="C123" s="42"/>
      <c r="D123" s="42"/>
      <c r="E123" s="42"/>
      <c r="F123" s="42"/>
    </row>
    <row r="125" spans="2:6" x14ac:dyDescent="0.15">
      <c r="B125" s="42"/>
      <c r="C125" s="42"/>
      <c r="D125" s="42"/>
      <c r="E125" s="42"/>
      <c r="F125" s="42"/>
    </row>
    <row r="126" spans="2:6" x14ac:dyDescent="0.15">
      <c r="B126" s="42"/>
      <c r="C126" s="42"/>
      <c r="D126" s="42"/>
      <c r="E126" s="42"/>
      <c r="F126" s="42"/>
    </row>
    <row r="127" spans="2:6" x14ac:dyDescent="0.15">
      <c r="B127" s="42"/>
      <c r="C127" s="42"/>
      <c r="D127" s="42"/>
      <c r="E127" s="42"/>
      <c r="F127" s="42"/>
    </row>
    <row r="128" spans="2:6" x14ac:dyDescent="0.15">
      <c r="B128" s="42"/>
      <c r="C128" s="42"/>
      <c r="D128" s="42"/>
      <c r="E128" s="42"/>
      <c r="F128" s="42"/>
    </row>
    <row r="129" spans="2:6" x14ac:dyDescent="0.15">
      <c r="B129" s="42"/>
      <c r="C129" s="42"/>
      <c r="D129" s="42"/>
      <c r="E129" s="42"/>
      <c r="F129" s="42"/>
    </row>
    <row r="130" spans="2:6" x14ac:dyDescent="0.15">
      <c r="B130" s="42"/>
      <c r="C130" s="42"/>
      <c r="D130" s="42"/>
      <c r="E130" s="42"/>
      <c r="F130" s="42"/>
    </row>
    <row r="131" spans="2:6" x14ac:dyDescent="0.15">
      <c r="B131" s="42"/>
      <c r="C131" s="42"/>
      <c r="D131" s="42"/>
      <c r="E131" s="42"/>
      <c r="F131" s="42"/>
    </row>
    <row r="132" spans="2:6" x14ac:dyDescent="0.15">
      <c r="B132" s="42"/>
      <c r="C132" s="42"/>
      <c r="D132" s="42"/>
      <c r="E132" s="42"/>
      <c r="F132" s="42"/>
    </row>
    <row r="133" spans="2:6" x14ac:dyDescent="0.15">
      <c r="B133" s="42"/>
      <c r="C133" s="42"/>
      <c r="D133" s="42"/>
      <c r="E133" s="42"/>
      <c r="F133" s="42"/>
    </row>
    <row r="134" spans="2:6" x14ac:dyDescent="0.15">
      <c r="B134" s="42"/>
      <c r="C134" s="42"/>
      <c r="D134" s="42"/>
      <c r="E134" s="42"/>
      <c r="F134" s="42"/>
    </row>
    <row r="135" spans="2:6" x14ac:dyDescent="0.15">
      <c r="B135" s="42"/>
      <c r="C135" s="42"/>
      <c r="D135" s="42"/>
      <c r="E135" s="42"/>
      <c r="F135" s="42"/>
    </row>
    <row r="136" spans="2:6" x14ac:dyDescent="0.15">
      <c r="B136" s="42"/>
      <c r="C136" s="42"/>
      <c r="D136" s="42"/>
      <c r="E136" s="42"/>
      <c r="F136" s="42"/>
    </row>
    <row r="137" spans="2:6" x14ac:dyDescent="0.15">
      <c r="B137" s="42"/>
      <c r="C137" s="42"/>
      <c r="D137" s="42"/>
      <c r="E137" s="42"/>
      <c r="F137" s="42"/>
    </row>
    <row r="138" spans="2:6" x14ac:dyDescent="0.15">
      <c r="B138" s="42"/>
      <c r="C138" s="42"/>
      <c r="D138" s="42"/>
      <c r="E138" s="42"/>
      <c r="F138" s="42"/>
    </row>
    <row r="139" spans="2:6" x14ac:dyDescent="0.15">
      <c r="B139" s="42"/>
      <c r="C139" s="42"/>
      <c r="D139" s="42"/>
      <c r="E139" s="42"/>
      <c r="F139" s="42"/>
    </row>
    <row r="140" spans="2:6" x14ac:dyDescent="0.15">
      <c r="B140" s="42"/>
      <c r="C140" s="42"/>
      <c r="D140" s="42"/>
      <c r="E140" s="42"/>
      <c r="F140" s="42"/>
    </row>
    <row r="141" spans="2:6" x14ac:dyDescent="0.15">
      <c r="B141" s="42"/>
      <c r="C141" s="42"/>
      <c r="D141" s="42"/>
      <c r="E141" s="42"/>
      <c r="F141" s="42"/>
    </row>
    <row r="142" spans="2:6" x14ac:dyDescent="0.15">
      <c r="B142" s="42"/>
      <c r="C142" s="42"/>
      <c r="D142" s="42"/>
      <c r="E142" s="42"/>
      <c r="F142" s="42"/>
    </row>
    <row r="143" spans="2:6" x14ac:dyDescent="0.15">
      <c r="B143" s="42"/>
      <c r="C143" s="42"/>
      <c r="D143" s="42"/>
      <c r="E143" s="42"/>
      <c r="F143" s="42"/>
    </row>
    <row r="144" spans="2:6" x14ac:dyDescent="0.15">
      <c r="B144" s="42"/>
      <c r="C144" s="42"/>
      <c r="D144" s="42"/>
      <c r="E144" s="42"/>
      <c r="F144" s="42"/>
    </row>
  </sheetData>
  <mergeCells count="2">
    <mergeCell ref="A1:G2"/>
    <mergeCell ref="I29:O31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topLeftCell="B1" workbookViewId="0">
      <selection activeCell="U87" sqref="U87"/>
    </sheetView>
  </sheetViews>
  <sheetFormatPr baseColWidth="10" defaultColWidth="9.1640625" defaultRowHeight="13" x14ac:dyDescent="0.15"/>
  <cols>
    <col min="1" max="1" width="15.5" style="117" bestFit="1" customWidth="1"/>
    <col min="2" max="2" width="10.33203125" style="117" customWidth="1"/>
    <col min="3" max="3" width="13.5" style="117" bestFit="1" customWidth="1"/>
    <col min="4" max="5" width="13.5" style="117" customWidth="1"/>
    <col min="6" max="16384" width="9.1640625" style="117"/>
  </cols>
  <sheetData>
    <row r="1" spans="1:8" ht="71" thickBot="1" x14ac:dyDescent="0.2">
      <c r="A1" s="115" t="s">
        <v>210</v>
      </c>
      <c r="B1" s="115" t="s">
        <v>211</v>
      </c>
      <c r="C1" s="115" t="s">
        <v>212</v>
      </c>
      <c r="D1" s="115" t="s">
        <v>213</v>
      </c>
      <c r="E1" s="115" t="s">
        <v>214</v>
      </c>
      <c r="F1" s="116" t="s">
        <v>74</v>
      </c>
      <c r="G1" s="116" t="s">
        <v>215</v>
      </c>
      <c r="H1" s="117" t="s">
        <v>216</v>
      </c>
    </row>
    <row r="2" spans="1:8" ht="15" thickBot="1" x14ac:dyDescent="0.25">
      <c r="A2" s="118" t="s">
        <v>217</v>
      </c>
      <c r="B2" s="119">
        <v>0.106</v>
      </c>
      <c r="C2" s="119">
        <v>8.6999999999999994E-2</v>
      </c>
      <c r="D2" s="120">
        <f>C2*100</f>
        <v>8.6999999999999993</v>
      </c>
      <c r="E2" s="120">
        <f>100*(B2-C2)</f>
        <v>1.9000000000000004</v>
      </c>
      <c r="F2" s="121">
        <v>1998</v>
      </c>
      <c r="G2" s="121" t="str">
        <f>RIGHT(F2,2)</f>
        <v>98</v>
      </c>
      <c r="H2" s="122"/>
    </row>
    <row r="3" spans="1:8" ht="15" thickBot="1" x14ac:dyDescent="0.25">
      <c r="A3" s="118" t="s">
        <v>218</v>
      </c>
      <c r="B3" s="119">
        <v>0.105</v>
      </c>
      <c r="C3" s="119">
        <v>8.5999999999999993E-2</v>
      </c>
      <c r="D3" s="120">
        <f>C3*100</f>
        <v>8.6</v>
      </c>
      <c r="E3" s="120">
        <f>100*(B3-C3)</f>
        <v>1.9000000000000004</v>
      </c>
      <c r="F3" s="121">
        <v>1998</v>
      </c>
      <c r="G3" s="121" t="str">
        <f t="shared" ref="G3:G68" si="0">RIGHT(F3,2)</f>
        <v>98</v>
      </c>
      <c r="H3" s="122"/>
    </row>
    <row r="4" spans="1:8" ht="15" thickBot="1" x14ac:dyDescent="0.25">
      <c r="A4" s="118" t="s">
        <v>219</v>
      </c>
      <c r="B4" s="119">
        <v>0.10299999999999999</v>
      </c>
      <c r="C4" s="119">
        <v>8.3000000000000004E-2</v>
      </c>
      <c r="D4" s="120">
        <f t="shared" ref="D4:D67" si="1">C4*100</f>
        <v>8.3000000000000007</v>
      </c>
      <c r="E4" s="120">
        <f t="shared" ref="E4:E59" si="2">100*(B4-C4)</f>
        <v>1.9999999999999991</v>
      </c>
      <c r="F4" s="121">
        <v>1998</v>
      </c>
      <c r="G4" s="121" t="str">
        <f t="shared" si="0"/>
        <v>98</v>
      </c>
      <c r="H4" s="122"/>
    </row>
    <row r="5" spans="1:8" ht="15" thickBot="1" x14ac:dyDescent="0.25">
      <c r="A5" s="118" t="s">
        <v>220</v>
      </c>
      <c r="B5" s="119">
        <v>0.104</v>
      </c>
      <c r="C5" s="119">
        <v>8.3000000000000004E-2</v>
      </c>
      <c r="D5" s="120">
        <f t="shared" si="1"/>
        <v>8.3000000000000007</v>
      </c>
      <c r="E5" s="120">
        <f t="shared" si="2"/>
        <v>2.0999999999999992</v>
      </c>
      <c r="F5" s="121">
        <v>1998</v>
      </c>
      <c r="G5" s="121" t="str">
        <f t="shared" si="0"/>
        <v>98</v>
      </c>
      <c r="H5" s="122"/>
    </row>
    <row r="6" spans="1:8" ht="15" thickBot="1" x14ac:dyDescent="0.25">
      <c r="A6" s="118" t="s">
        <v>221</v>
      </c>
      <c r="B6" s="119">
        <v>0.112</v>
      </c>
      <c r="C6" s="119">
        <v>8.6999999999999994E-2</v>
      </c>
      <c r="D6" s="120">
        <f t="shared" si="1"/>
        <v>8.6999999999999993</v>
      </c>
      <c r="E6" s="120">
        <f t="shared" si="2"/>
        <v>2.5000000000000009</v>
      </c>
      <c r="F6" s="121">
        <v>1999</v>
      </c>
      <c r="G6" s="121" t="str">
        <f t="shared" si="0"/>
        <v>99</v>
      </c>
      <c r="H6" s="122"/>
    </row>
    <row r="7" spans="1:8" ht="15" thickBot="1" x14ac:dyDescent="0.25">
      <c r="A7" s="118" t="s">
        <v>222</v>
      </c>
      <c r="B7" s="119">
        <v>0.124</v>
      </c>
      <c r="C7" s="119">
        <v>9.2999999999999999E-2</v>
      </c>
      <c r="D7" s="120">
        <f t="shared" si="1"/>
        <v>9.3000000000000007</v>
      </c>
      <c r="E7" s="120">
        <f t="shared" si="2"/>
        <v>3.1</v>
      </c>
      <c r="F7" s="121">
        <v>1999</v>
      </c>
      <c r="G7" s="121" t="str">
        <f t="shared" si="0"/>
        <v>99</v>
      </c>
      <c r="H7" s="122"/>
    </row>
    <row r="8" spans="1:8" ht="15" thickBot="1" x14ac:dyDescent="0.25">
      <c r="A8" s="118" t="s">
        <v>223</v>
      </c>
      <c r="B8" s="119">
        <v>0.14299999999999999</v>
      </c>
      <c r="C8" s="119">
        <v>0.1</v>
      </c>
      <c r="D8" s="120">
        <f t="shared" si="1"/>
        <v>10</v>
      </c>
      <c r="E8" s="120">
        <f t="shared" si="2"/>
        <v>4.299999999999998</v>
      </c>
      <c r="F8" s="121">
        <v>1999</v>
      </c>
      <c r="G8" s="121" t="str">
        <f t="shared" si="0"/>
        <v>99</v>
      </c>
      <c r="H8" s="122"/>
    </row>
    <row r="9" spans="1:8" ht="15" thickBot="1" x14ac:dyDescent="0.25">
      <c r="A9" s="118" t="s">
        <v>224</v>
      </c>
      <c r="B9" s="119">
        <v>0.156</v>
      </c>
      <c r="C9" s="119">
        <v>0.105</v>
      </c>
      <c r="D9" s="120">
        <f t="shared" si="1"/>
        <v>10.5</v>
      </c>
      <c r="E9" s="120">
        <f t="shared" si="2"/>
        <v>5.1000000000000005</v>
      </c>
      <c r="F9" s="121">
        <v>1999</v>
      </c>
      <c r="G9" s="121" t="str">
        <f t="shared" si="0"/>
        <v>99</v>
      </c>
      <c r="H9" s="122"/>
    </row>
    <row r="10" spans="1:8" ht="15" thickBot="1" x14ac:dyDescent="0.25">
      <c r="A10" s="118" t="s">
        <v>225</v>
      </c>
      <c r="B10" s="119">
        <v>0.13800000000000001</v>
      </c>
      <c r="C10" s="119">
        <v>0.10100000000000001</v>
      </c>
      <c r="D10" s="120">
        <f t="shared" si="1"/>
        <v>10.100000000000001</v>
      </c>
      <c r="E10" s="120">
        <f t="shared" si="2"/>
        <v>3.7000000000000006</v>
      </c>
      <c r="F10" s="121">
        <v>2000</v>
      </c>
      <c r="G10" s="121" t="str">
        <f t="shared" si="0"/>
        <v>00</v>
      </c>
      <c r="H10" s="122"/>
    </row>
    <row r="11" spans="1:8" ht="15" thickBot="1" x14ac:dyDescent="0.25">
      <c r="A11" s="118" t="s">
        <v>226</v>
      </c>
      <c r="B11" s="119">
        <v>0.13300000000000001</v>
      </c>
      <c r="C11" s="119">
        <v>9.8000000000000004E-2</v>
      </c>
      <c r="D11" s="120">
        <f t="shared" si="1"/>
        <v>9.8000000000000007</v>
      </c>
      <c r="E11" s="120">
        <f t="shared" si="2"/>
        <v>3.5000000000000004</v>
      </c>
      <c r="F11" s="121">
        <v>2000</v>
      </c>
      <c r="G11" s="121" t="str">
        <f t="shared" si="0"/>
        <v>00</v>
      </c>
      <c r="H11" s="122"/>
    </row>
    <row r="12" spans="1:8" ht="15" thickBot="1" x14ac:dyDescent="0.25">
      <c r="A12" s="118" t="s">
        <v>227</v>
      </c>
      <c r="B12" s="119">
        <v>0.121</v>
      </c>
      <c r="C12" s="119">
        <v>0.09</v>
      </c>
      <c r="D12" s="120">
        <f t="shared" si="1"/>
        <v>9</v>
      </c>
      <c r="E12" s="120">
        <f t="shared" si="2"/>
        <v>3.1</v>
      </c>
      <c r="F12" s="121">
        <v>2000</v>
      </c>
      <c r="G12" s="121" t="str">
        <f t="shared" si="0"/>
        <v>00</v>
      </c>
      <c r="H12" s="122"/>
    </row>
    <row r="13" spans="1:8" ht="15" thickBot="1" x14ac:dyDescent="0.25">
      <c r="A13" s="118" t="s">
        <v>228</v>
      </c>
      <c r="B13" s="119">
        <v>0.121</v>
      </c>
      <c r="C13" s="119">
        <v>8.8999999999999996E-2</v>
      </c>
      <c r="D13" s="120">
        <f t="shared" si="1"/>
        <v>8.9</v>
      </c>
      <c r="E13" s="120">
        <f t="shared" si="2"/>
        <v>3.2</v>
      </c>
      <c r="F13" s="121">
        <v>2000</v>
      </c>
      <c r="G13" s="121" t="str">
        <f t="shared" si="0"/>
        <v>00</v>
      </c>
      <c r="H13" s="122"/>
    </row>
    <row r="14" spans="1:8" ht="15" thickBot="1" x14ac:dyDescent="0.25">
      <c r="A14" s="118" t="s">
        <v>229</v>
      </c>
      <c r="B14" s="119">
        <v>0.13100000000000001</v>
      </c>
      <c r="C14" s="119">
        <v>9.9000000000000005E-2</v>
      </c>
      <c r="D14" s="120">
        <f t="shared" si="1"/>
        <v>9.9</v>
      </c>
      <c r="E14" s="120">
        <f t="shared" si="2"/>
        <v>3.2</v>
      </c>
      <c r="F14" s="121">
        <v>2001</v>
      </c>
      <c r="G14" s="121" t="str">
        <f t="shared" si="0"/>
        <v>01</v>
      </c>
      <c r="H14" s="122">
        <v>18</v>
      </c>
    </row>
    <row r="15" spans="1:8" ht="15" thickBot="1" x14ac:dyDescent="0.25">
      <c r="A15" s="118" t="s">
        <v>230</v>
      </c>
      <c r="B15" s="119">
        <v>0.128</v>
      </c>
      <c r="C15" s="119">
        <v>9.7000000000000003E-2</v>
      </c>
      <c r="D15" s="120">
        <f t="shared" si="1"/>
        <v>9.7000000000000011</v>
      </c>
      <c r="E15" s="120">
        <f t="shared" si="2"/>
        <v>3.1</v>
      </c>
      <c r="F15" s="121">
        <v>2001</v>
      </c>
      <c r="G15" s="121" t="str">
        <f t="shared" si="0"/>
        <v>01</v>
      </c>
      <c r="H15" s="122">
        <v>18</v>
      </c>
    </row>
    <row r="16" spans="1:8" ht="15" thickBot="1" x14ac:dyDescent="0.25">
      <c r="A16" s="118" t="s">
        <v>231</v>
      </c>
      <c r="B16" s="119">
        <v>0.124</v>
      </c>
      <c r="C16" s="119">
        <v>9.1999999999999998E-2</v>
      </c>
      <c r="D16" s="120">
        <f t="shared" si="1"/>
        <v>9.1999999999999993</v>
      </c>
      <c r="E16" s="120">
        <f t="shared" si="2"/>
        <v>3.2</v>
      </c>
      <c r="F16" s="121">
        <v>2001</v>
      </c>
      <c r="G16" s="121" t="str">
        <f t="shared" si="0"/>
        <v>01</v>
      </c>
      <c r="H16" s="122">
        <v>18</v>
      </c>
    </row>
    <row r="17" spans="1:8" ht="15" thickBot="1" x14ac:dyDescent="0.25">
      <c r="A17" s="118" t="s">
        <v>232</v>
      </c>
      <c r="B17" s="119">
        <v>0.109</v>
      </c>
      <c r="C17" s="119">
        <v>8.4000000000000005E-2</v>
      </c>
      <c r="D17" s="120">
        <f t="shared" si="1"/>
        <v>8.4</v>
      </c>
      <c r="E17" s="120">
        <f t="shared" si="2"/>
        <v>2.4999999999999996</v>
      </c>
      <c r="F17" s="121">
        <v>2001</v>
      </c>
      <c r="G17" s="121" t="str">
        <f t="shared" si="0"/>
        <v>01</v>
      </c>
      <c r="H17" s="122">
        <v>18</v>
      </c>
    </row>
    <row r="18" spans="1:8" ht="15" thickBot="1" x14ac:dyDescent="0.25">
      <c r="A18" s="118" t="s">
        <v>233</v>
      </c>
      <c r="B18" s="119">
        <v>0.11600000000000001</v>
      </c>
      <c r="C18" s="119">
        <v>8.6999999999999994E-2</v>
      </c>
      <c r="D18" s="120">
        <f t="shared" si="1"/>
        <v>8.6999999999999993</v>
      </c>
      <c r="E18" s="120">
        <f t="shared" si="2"/>
        <v>2.9000000000000012</v>
      </c>
      <c r="F18" s="121">
        <v>2002</v>
      </c>
      <c r="G18" s="121" t="str">
        <f t="shared" si="0"/>
        <v>02</v>
      </c>
      <c r="H18" s="122">
        <v>18</v>
      </c>
    </row>
    <row r="19" spans="1:8" ht="15" thickBot="1" x14ac:dyDescent="0.25">
      <c r="A19" s="118" t="s">
        <v>234</v>
      </c>
      <c r="B19" s="119">
        <v>0.128</v>
      </c>
      <c r="C19" s="119">
        <v>9.4E-2</v>
      </c>
      <c r="D19" s="120">
        <f t="shared" si="1"/>
        <v>9.4</v>
      </c>
      <c r="E19" s="120">
        <f t="shared" si="2"/>
        <v>3.4000000000000004</v>
      </c>
      <c r="F19" s="121">
        <v>2002</v>
      </c>
      <c r="G19" s="121" t="str">
        <f t="shared" si="0"/>
        <v>02</v>
      </c>
      <c r="H19" s="122">
        <v>18</v>
      </c>
    </row>
    <row r="20" spans="1:8" ht="15" thickBot="1" x14ac:dyDescent="0.25">
      <c r="A20" s="118" t="s">
        <v>235</v>
      </c>
      <c r="B20" s="119">
        <v>0.122</v>
      </c>
      <c r="C20" s="119">
        <v>0.09</v>
      </c>
      <c r="D20" s="120">
        <f t="shared" si="1"/>
        <v>9</v>
      </c>
      <c r="E20" s="120">
        <f t="shared" si="2"/>
        <v>3.2</v>
      </c>
      <c r="F20" s="121">
        <v>2002</v>
      </c>
      <c r="G20" s="121" t="str">
        <f t="shared" si="0"/>
        <v>02</v>
      </c>
      <c r="H20" s="122">
        <v>18</v>
      </c>
    </row>
    <row r="21" spans="1:8" ht="15" thickBot="1" x14ac:dyDescent="0.25">
      <c r="A21" s="118" t="s">
        <v>236</v>
      </c>
      <c r="B21" s="119">
        <v>0.115</v>
      </c>
      <c r="C21" s="119">
        <v>8.5999999999999993E-2</v>
      </c>
      <c r="D21" s="120">
        <f t="shared" si="1"/>
        <v>8.6</v>
      </c>
      <c r="E21" s="120">
        <f t="shared" si="2"/>
        <v>2.9000000000000012</v>
      </c>
      <c r="F21" s="121">
        <v>2002</v>
      </c>
      <c r="G21" s="121" t="str">
        <f t="shared" si="0"/>
        <v>02</v>
      </c>
      <c r="H21" s="122">
        <v>18</v>
      </c>
    </row>
    <row r="22" spans="1:8" ht="15" thickBot="1" x14ac:dyDescent="0.25">
      <c r="A22" s="118" t="s">
        <v>237</v>
      </c>
      <c r="B22" s="119">
        <v>0.128</v>
      </c>
      <c r="C22" s="119">
        <v>9.2999999999999999E-2</v>
      </c>
      <c r="D22" s="120">
        <f t="shared" si="1"/>
        <v>9.3000000000000007</v>
      </c>
      <c r="E22" s="120">
        <f t="shared" si="2"/>
        <v>3.5000000000000004</v>
      </c>
      <c r="F22" s="121">
        <v>2003</v>
      </c>
      <c r="G22" s="121" t="str">
        <f t="shared" si="0"/>
        <v>03</v>
      </c>
      <c r="H22" s="122">
        <v>18</v>
      </c>
    </row>
    <row r="23" spans="1:8" ht="15" thickBot="1" x14ac:dyDescent="0.25">
      <c r="A23" s="118" t="s">
        <v>238</v>
      </c>
      <c r="B23" s="119">
        <v>0.124</v>
      </c>
      <c r="C23" s="119">
        <v>8.8999999999999996E-2</v>
      </c>
      <c r="D23" s="120">
        <f t="shared" si="1"/>
        <v>8.9</v>
      </c>
      <c r="E23" s="120">
        <f t="shared" si="2"/>
        <v>3.5000000000000004</v>
      </c>
      <c r="F23" s="121">
        <v>2003</v>
      </c>
      <c r="G23" s="121" t="str">
        <f t="shared" si="0"/>
        <v>03</v>
      </c>
      <c r="H23" s="122">
        <v>18</v>
      </c>
    </row>
    <row r="24" spans="1:8" ht="15" thickBot="1" x14ac:dyDescent="0.25">
      <c r="A24" s="118" t="s">
        <v>239</v>
      </c>
      <c r="B24" s="119">
        <v>0.13</v>
      </c>
      <c r="C24" s="119">
        <v>8.8999999999999996E-2</v>
      </c>
      <c r="D24" s="120">
        <f t="shared" si="1"/>
        <v>8.9</v>
      </c>
      <c r="E24" s="120">
        <f t="shared" si="2"/>
        <v>4.1000000000000005</v>
      </c>
      <c r="F24" s="121">
        <v>2003</v>
      </c>
      <c r="G24" s="121" t="str">
        <f t="shared" si="0"/>
        <v>03</v>
      </c>
      <c r="H24" s="122">
        <v>18</v>
      </c>
    </row>
    <row r="25" spans="1:8" ht="15" thickBot="1" x14ac:dyDescent="0.25">
      <c r="A25" s="118" t="s">
        <v>240</v>
      </c>
      <c r="B25" s="119">
        <v>0.15</v>
      </c>
      <c r="C25" s="119">
        <v>9.8000000000000004E-2</v>
      </c>
      <c r="D25" s="120">
        <f t="shared" si="1"/>
        <v>9.8000000000000007</v>
      </c>
      <c r="E25" s="120">
        <f t="shared" si="2"/>
        <v>5.1999999999999993</v>
      </c>
      <c r="F25" s="121">
        <v>2003</v>
      </c>
      <c r="G25" s="121" t="str">
        <f t="shared" si="0"/>
        <v>03</v>
      </c>
      <c r="H25" s="122"/>
    </row>
    <row r="26" spans="1:8" ht="15" thickBot="1" x14ac:dyDescent="0.25">
      <c r="A26" s="118" t="s">
        <v>241</v>
      </c>
      <c r="B26" s="119">
        <v>0.14699999999999999</v>
      </c>
      <c r="C26" s="119">
        <v>9.5000000000000001E-2</v>
      </c>
      <c r="D26" s="120">
        <f t="shared" si="1"/>
        <v>9.5</v>
      </c>
      <c r="E26" s="120">
        <f t="shared" si="2"/>
        <v>5.1999999999999993</v>
      </c>
      <c r="F26" s="121">
        <v>2004</v>
      </c>
      <c r="G26" s="121" t="str">
        <f t="shared" si="0"/>
        <v>04</v>
      </c>
      <c r="H26" s="122"/>
    </row>
    <row r="27" spans="1:8" ht="15" thickBot="1" x14ac:dyDescent="0.25">
      <c r="A27" s="118" t="s">
        <v>242</v>
      </c>
      <c r="B27" s="119">
        <v>0.14899999999999999</v>
      </c>
      <c r="C27" s="119">
        <v>9.4E-2</v>
      </c>
      <c r="D27" s="120">
        <f t="shared" si="1"/>
        <v>9.4</v>
      </c>
      <c r="E27" s="120">
        <f t="shared" si="2"/>
        <v>5.4999999999999991</v>
      </c>
      <c r="F27" s="121">
        <v>2004</v>
      </c>
      <c r="G27" s="121" t="str">
        <f t="shared" si="0"/>
        <v>04</v>
      </c>
      <c r="H27" s="122"/>
    </row>
    <row r="28" spans="1:8" ht="15" thickBot="1" x14ac:dyDescent="0.25">
      <c r="A28" s="118" t="s">
        <v>243</v>
      </c>
      <c r="B28" s="119">
        <v>0.159</v>
      </c>
      <c r="C28" s="119">
        <v>9.9000000000000005E-2</v>
      </c>
      <c r="D28" s="120">
        <f t="shared" si="1"/>
        <v>9.9</v>
      </c>
      <c r="E28" s="120">
        <f t="shared" si="2"/>
        <v>6</v>
      </c>
      <c r="F28" s="121">
        <v>2004</v>
      </c>
      <c r="G28" s="121" t="str">
        <f t="shared" si="0"/>
        <v>04</v>
      </c>
      <c r="H28" s="122"/>
    </row>
    <row r="29" spans="1:8" ht="15" thickBot="1" x14ac:dyDescent="0.25">
      <c r="A29" s="118" t="s">
        <v>244</v>
      </c>
      <c r="B29" s="119">
        <v>0.159</v>
      </c>
      <c r="C29" s="119">
        <v>9.9000000000000005E-2</v>
      </c>
      <c r="D29" s="120">
        <f t="shared" si="1"/>
        <v>9.9</v>
      </c>
      <c r="E29" s="120">
        <f t="shared" si="2"/>
        <v>6</v>
      </c>
      <c r="F29" s="121">
        <v>2004</v>
      </c>
      <c r="G29" s="121" t="str">
        <f t="shared" si="0"/>
        <v>04</v>
      </c>
      <c r="H29" s="122"/>
    </row>
    <row r="30" spans="1:8" ht="15" thickBot="1" x14ac:dyDescent="0.25">
      <c r="A30" s="118" t="s">
        <v>245</v>
      </c>
      <c r="B30" s="119">
        <v>0.159</v>
      </c>
      <c r="C30" s="119">
        <v>9.9000000000000005E-2</v>
      </c>
      <c r="D30" s="120">
        <f t="shared" si="1"/>
        <v>9.9</v>
      </c>
      <c r="E30" s="120">
        <f t="shared" si="2"/>
        <v>6</v>
      </c>
      <c r="F30" s="121">
        <v>2005</v>
      </c>
      <c r="G30" s="121" t="str">
        <f t="shared" si="0"/>
        <v>05</v>
      </c>
      <c r="H30" s="122"/>
    </row>
    <row r="31" spans="1:8" ht="15" thickBot="1" x14ac:dyDescent="0.25">
      <c r="A31" s="118" t="s">
        <v>246</v>
      </c>
      <c r="B31" s="119">
        <v>0.158</v>
      </c>
      <c r="C31" s="119">
        <v>9.7000000000000003E-2</v>
      </c>
      <c r="D31" s="120">
        <f t="shared" si="1"/>
        <v>9.7000000000000011</v>
      </c>
      <c r="E31" s="120">
        <f t="shared" si="2"/>
        <v>6.1</v>
      </c>
      <c r="F31" s="121">
        <v>2005</v>
      </c>
      <c r="G31" s="121" t="str">
        <f t="shared" si="0"/>
        <v>05</v>
      </c>
      <c r="H31" s="122"/>
    </row>
    <row r="32" spans="1:8" ht="15" thickBot="1" x14ac:dyDescent="0.25">
      <c r="A32" s="118" t="s">
        <v>247</v>
      </c>
      <c r="B32" s="119">
        <v>0.154</v>
      </c>
      <c r="C32" s="119">
        <v>9.6000000000000002E-2</v>
      </c>
      <c r="D32" s="120">
        <f t="shared" si="1"/>
        <v>9.6</v>
      </c>
      <c r="E32" s="120">
        <f t="shared" si="2"/>
        <v>5.8</v>
      </c>
      <c r="F32" s="121">
        <v>2005</v>
      </c>
      <c r="G32" s="121" t="str">
        <f t="shared" si="0"/>
        <v>05</v>
      </c>
      <c r="H32" s="122"/>
    </row>
    <row r="33" spans="1:8" ht="15" thickBot="1" x14ac:dyDescent="0.25">
      <c r="A33" s="118" t="s">
        <v>248</v>
      </c>
      <c r="B33" s="119">
        <v>0.16400000000000001</v>
      </c>
      <c r="C33" s="119">
        <v>0.10199999999999999</v>
      </c>
      <c r="D33" s="120">
        <f t="shared" si="1"/>
        <v>10.199999999999999</v>
      </c>
      <c r="E33" s="120">
        <f t="shared" si="2"/>
        <v>6.2000000000000011</v>
      </c>
      <c r="F33" s="121">
        <v>2005</v>
      </c>
      <c r="G33" s="121" t="str">
        <f t="shared" si="0"/>
        <v>05</v>
      </c>
      <c r="H33" s="122"/>
    </row>
    <row r="34" spans="1:8" ht="15" thickBot="1" x14ac:dyDescent="0.25">
      <c r="A34" s="118" t="s">
        <v>249</v>
      </c>
      <c r="B34" s="119">
        <v>0.16800000000000001</v>
      </c>
      <c r="C34" s="119">
        <v>0.106</v>
      </c>
      <c r="D34" s="120">
        <f t="shared" si="1"/>
        <v>10.6</v>
      </c>
      <c r="E34" s="120">
        <f t="shared" si="2"/>
        <v>6.2000000000000011</v>
      </c>
      <c r="F34" s="121">
        <v>2006</v>
      </c>
      <c r="G34" s="121" t="str">
        <f t="shared" si="0"/>
        <v>06</v>
      </c>
      <c r="H34" s="122"/>
    </row>
    <row r="35" spans="1:8" ht="15" thickBot="1" x14ac:dyDescent="0.25">
      <c r="A35" s="118" t="s">
        <v>250</v>
      </c>
      <c r="B35" s="119">
        <v>0.16500000000000001</v>
      </c>
      <c r="C35" s="119">
        <v>0.105</v>
      </c>
      <c r="D35" s="120">
        <f t="shared" si="1"/>
        <v>10.5</v>
      </c>
      <c r="E35" s="120">
        <f t="shared" si="2"/>
        <v>6.0000000000000009</v>
      </c>
      <c r="F35" s="121">
        <v>2006</v>
      </c>
      <c r="G35" s="121" t="str">
        <f t="shared" si="0"/>
        <v>06</v>
      </c>
      <c r="H35" s="122"/>
    </row>
    <row r="36" spans="1:8" ht="15" thickBot="1" x14ac:dyDescent="0.25">
      <c r="A36" s="118" t="s">
        <v>251</v>
      </c>
      <c r="B36" s="119">
        <v>0.16400000000000001</v>
      </c>
      <c r="C36" s="119">
        <v>0.105</v>
      </c>
      <c r="D36" s="120">
        <f t="shared" si="1"/>
        <v>10.5</v>
      </c>
      <c r="E36" s="120">
        <f t="shared" si="2"/>
        <v>5.9000000000000012</v>
      </c>
      <c r="F36" s="121">
        <v>2006</v>
      </c>
      <c r="G36" s="121" t="str">
        <f t="shared" si="0"/>
        <v>06</v>
      </c>
      <c r="H36" s="122"/>
    </row>
    <row r="37" spans="1:8" ht="15" thickBot="1" x14ac:dyDescent="0.25">
      <c r="A37" s="118" t="s">
        <v>252</v>
      </c>
      <c r="B37" s="119">
        <v>0.16</v>
      </c>
      <c r="C37" s="119">
        <v>0.105</v>
      </c>
      <c r="D37" s="120">
        <f t="shared" si="1"/>
        <v>10.5</v>
      </c>
      <c r="E37" s="120">
        <f t="shared" si="2"/>
        <v>5.5000000000000009</v>
      </c>
      <c r="F37" s="121">
        <v>2006</v>
      </c>
      <c r="G37" s="121" t="str">
        <f t="shared" si="0"/>
        <v>06</v>
      </c>
      <c r="H37" s="122"/>
    </row>
    <row r="38" spans="1:8" ht="15" thickBot="1" x14ac:dyDescent="0.25">
      <c r="A38" s="118" t="s">
        <v>253</v>
      </c>
      <c r="B38" s="119">
        <v>0.14000000000000001</v>
      </c>
      <c r="C38" s="119">
        <v>9.7000000000000003E-2</v>
      </c>
      <c r="D38" s="120">
        <f t="shared" si="1"/>
        <v>9.7000000000000011</v>
      </c>
      <c r="E38" s="120">
        <f t="shared" si="2"/>
        <v>4.3000000000000007</v>
      </c>
      <c r="F38" s="121">
        <v>2007</v>
      </c>
      <c r="G38" s="121" t="str">
        <f t="shared" si="0"/>
        <v>07</v>
      </c>
      <c r="H38" s="122"/>
    </row>
    <row r="39" spans="1:8" ht="15" thickBot="1" x14ac:dyDescent="0.25">
      <c r="A39" s="118" t="s">
        <v>254</v>
      </c>
      <c r="B39" s="119">
        <v>0.106</v>
      </c>
      <c r="C39" s="119">
        <v>8.3000000000000004E-2</v>
      </c>
      <c r="D39" s="120">
        <f t="shared" si="1"/>
        <v>8.3000000000000007</v>
      </c>
      <c r="E39" s="120">
        <f t="shared" si="2"/>
        <v>2.2999999999999994</v>
      </c>
      <c r="F39" s="121">
        <v>2007</v>
      </c>
      <c r="G39" s="121" t="str">
        <f t="shared" si="0"/>
        <v>07</v>
      </c>
      <c r="H39" s="122"/>
    </row>
    <row r="40" spans="1:8" ht="15" thickBot="1" x14ac:dyDescent="0.25">
      <c r="A40" s="118" t="s">
        <v>255</v>
      </c>
      <c r="B40" s="119">
        <v>0.10100000000000001</v>
      </c>
      <c r="C40" s="119">
        <v>8.3000000000000004E-2</v>
      </c>
      <c r="D40" s="120">
        <f t="shared" si="1"/>
        <v>8.3000000000000007</v>
      </c>
      <c r="E40" s="120">
        <f t="shared" si="2"/>
        <v>1.8000000000000003</v>
      </c>
      <c r="F40" s="121">
        <v>2007</v>
      </c>
      <c r="G40" s="121" t="str">
        <f t="shared" si="0"/>
        <v>07</v>
      </c>
      <c r="H40" s="122"/>
    </row>
    <row r="41" spans="1:8" ht="15" thickBot="1" x14ac:dyDescent="0.25">
      <c r="A41" s="118" t="s">
        <v>256</v>
      </c>
      <c r="B41" s="119">
        <v>9.9000000000000005E-2</v>
      </c>
      <c r="C41" s="119">
        <v>8.5999999999999993E-2</v>
      </c>
      <c r="D41" s="120">
        <f t="shared" si="1"/>
        <v>8.6</v>
      </c>
      <c r="E41" s="120">
        <f t="shared" si="2"/>
        <v>1.3000000000000012</v>
      </c>
      <c r="F41" s="121">
        <v>2007</v>
      </c>
      <c r="G41" s="121" t="str">
        <f t="shared" si="0"/>
        <v>07</v>
      </c>
      <c r="H41" s="122"/>
    </row>
    <row r="42" spans="1:8" ht="15" thickBot="1" x14ac:dyDescent="0.25">
      <c r="A42" s="118" t="s">
        <v>257</v>
      </c>
      <c r="B42" s="119">
        <v>9.1999999999999998E-2</v>
      </c>
      <c r="C42" s="119">
        <v>8.1000000000000003E-2</v>
      </c>
      <c r="D42" s="120">
        <f t="shared" si="1"/>
        <v>8.1</v>
      </c>
      <c r="E42" s="120">
        <f t="shared" si="2"/>
        <v>1.0999999999999996</v>
      </c>
      <c r="F42" s="121">
        <v>2008</v>
      </c>
      <c r="G42" s="121" t="str">
        <f t="shared" si="0"/>
        <v>08</v>
      </c>
      <c r="H42" s="122"/>
    </row>
    <row r="43" spans="1:8" ht="15" thickBot="1" x14ac:dyDescent="0.25">
      <c r="A43" s="118" t="s">
        <v>258</v>
      </c>
      <c r="B43" s="119">
        <v>8.3000000000000004E-2</v>
      </c>
      <c r="C43" s="119">
        <v>7.5999999999999998E-2</v>
      </c>
      <c r="D43" s="120">
        <f t="shared" si="1"/>
        <v>7.6</v>
      </c>
      <c r="E43" s="120">
        <f t="shared" si="2"/>
        <v>0.70000000000000062</v>
      </c>
      <c r="F43" s="121">
        <v>2008</v>
      </c>
      <c r="G43" s="121" t="str">
        <f t="shared" si="0"/>
        <v>08</v>
      </c>
      <c r="H43" s="122"/>
    </row>
    <row r="44" spans="1:8" ht="15" thickBot="1" x14ac:dyDescent="0.25">
      <c r="A44" s="118" t="s">
        <v>259</v>
      </c>
      <c r="B44" s="119">
        <v>8.6999999999999994E-2</v>
      </c>
      <c r="C44" s="119">
        <v>8.1000000000000003E-2</v>
      </c>
      <c r="D44" s="120">
        <f t="shared" si="1"/>
        <v>8.1</v>
      </c>
      <c r="E44" s="120">
        <f t="shared" si="2"/>
        <v>0.5999999999999992</v>
      </c>
      <c r="F44" s="121">
        <v>2008</v>
      </c>
      <c r="G44" s="121" t="str">
        <f t="shared" si="0"/>
        <v>08</v>
      </c>
      <c r="H44" s="122"/>
    </row>
    <row r="45" spans="1:8" ht="15" thickBot="1" x14ac:dyDescent="0.25">
      <c r="A45" s="118" t="s">
        <v>260</v>
      </c>
      <c r="B45" s="119">
        <v>8.4000000000000005E-2</v>
      </c>
      <c r="C45" s="119">
        <v>7.9000000000000001E-2</v>
      </c>
      <c r="D45" s="120">
        <f t="shared" si="1"/>
        <v>7.9</v>
      </c>
      <c r="E45" s="120">
        <f t="shared" si="2"/>
        <v>0.50000000000000044</v>
      </c>
      <c r="F45" s="121">
        <v>2008</v>
      </c>
      <c r="G45" s="121" t="str">
        <f t="shared" si="0"/>
        <v>08</v>
      </c>
      <c r="H45" s="122"/>
    </row>
    <row r="46" spans="1:8" ht="15" thickBot="1" x14ac:dyDescent="0.25">
      <c r="A46" s="118" t="s">
        <v>261</v>
      </c>
      <c r="B46" s="119">
        <v>8.4000000000000005E-2</v>
      </c>
      <c r="C46" s="119">
        <v>8.1000000000000003E-2</v>
      </c>
      <c r="D46" s="120">
        <f t="shared" si="1"/>
        <v>8.1</v>
      </c>
      <c r="E46" s="120">
        <f t="shared" si="2"/>
        <v>0.30000000000000027</v>
      </c>
      <c r="F46" s="121">
        <v>2009</v>
      </c>
      <c r="G46" s="121" t="str">
        <f t="shared" si="0"/>
        <v>09</v>
      </c>
      <c r="H46" s="122"/>
    </row>
    <row r="47" spans="1:8" ht="15" thickBot="1" x14ac:dyDescent="0.25">
      <c r="A47" s="118" t="s">
        <v>262</v>
      </c>
      <c r="B47" s="119">
        <v>7.3999999999999996E-2</v>
      </c>
      <c r="C47" s="119">
        <v>7.1999999999999995E-2</v>
      </c>
      <c r="D47" s="120">
        <f t="shared" si="1"/>
        <v>7.1999999999999993</v>
      </c>
      <c r="E47" s="120">
        <f t="shared" si="2"/>
        <v>0.20000000000000018</v>
      </c>
      <c r="F47" s="121">
        <v>2009</v>
      </c>
      <c r="G47" s="121" t="str">
        <f t="shared" si="0"/>
        <v>09</v>
      </c>
      <c r="H47" s="122"/>
    </row>
    <row r="48" spans="1:8" ht="15" thickBot="1" x14ac:dyDescent="0.25">
      <c r="A48" s="118" t="s">
        <v>263</v>
      </c>
      <c r="B48" s="119">
        <v>7.5999999999999998E-2</v>
      </c>
      <c r="C48" s="119">
        <v>7.2999999999999995E-2</v>
      </c>
      <c r="D48" s="120">
        <f t="shared" si="1"/>
        <v>7.3</v>
      </c>
      <c r="E48" s="120">
        <f t="shared" si="2"/>
        <v>0.30000000000000027</v>
      </c>
      <c r="F48" s="121">
        <v>2009</v>
      </c>
      <c r="G48" s="121" t="str">
        <f t="shared" si="0"/>
        <v>09</v>
      </c>
      <c r="H48" s="122"/>
    </row>
    <row r="49" spans="1:8" ht="15" thickBot="1" x14ac:dyDescent="0.25">
      <c r="A49" s="118" t="s">
        <v>264</v>
      </c>
      <c r="B49" s="119">
        <v>0.08</v>
      </c>
      <c r="C49" s="119">
        <v>7.6999999999999999E-2</v>
      </c>
      <c r="D49" s="120">
        <f t="shared" si="1"/>
        <v>7.7</v>
      </c>
      <c r="E49" s="120">
        <f t="shared" si="2"/>
        <v>0.30000000000000027</v>
      </c>
      <c r="F49" s="121">
        <v>2009</v>
      </c>
      <c r="G49" s="121" t="str">
        <f t="shared" si="0"/>
        <v>09</v>
      </c>
      <c r="H49" s="122"/>
    </row>
    <row r="50" spans="1:8" ht="15" thickBot="1" x14ac:dyDescent="0.25">
      <c r="A50" s="118" t="s">
        <v>265</v>
      </c>
      <c r="B50" s="119">
        <v>7.4999999999999997E-2</v>
      </c>
      <c r="C50" s="119">
        <v>7.1999999999999995E-2</v>
      </c>
      <c r="D50" s="120">
        <f t="shared" si="1"/>
        <v>7.1999999999999993</v>
      </c>
      <c r="E50" s="120">
        <f t="shared" si="2"/>
        <v>0.30000000000000027</v>
      </c>
      <c r="F50" s="121">
        <v>2010</v>
      </c>
      <c r="G50" s="121" t="str">
        <f t="shared" si="0"/>
        <v>10</v>
      </c>
      <c r="H50" s="122"/>
    </row>
    <row r="51" spans="1:8" ht="15" thickBot="1" x14ac:dyDescent="0.25">
      <c r="A51" s="118" t="s">
        <v>266</v>
      </c>
      <c r="B51" s="119">
        <v>7.4999999999999997E-2</v>
      </c>
      <c r="C51" s="119">
        <v>7.2999999999999995E-2</v>
      </c>
      <c r="D51" s="120">
        <f t="shared" si="1"/>
        <v>7.3</v>
      </c>
      <c r="E51" s="120">
        <f t="shared" si="2"/>
        <v>0.20000000000000018</v>
      </c>
      <c r="F51" s="121">
        <v>2010</v>
      </c>
      <c r="G51" s="121" t="str">
        <f t="shared" si="0"/>
        <v>10</v>
      </c>
      <c r="H51" s="122"/>
    </row>
    <row r="52" spans="1:8" ht="15" thickBot="1" x14ac:dyDescent="0.25">
      <c r="A52" s="118" t="s">
        <v>267</v>
      </c>
      <c r="B52" s="119">
        <v>6.7000000000000004E-2</v>
      </c>
      <c r="C52" s="119">
        <v>6.4000000000000001E-2</v>
      </c>
      <c r="D52" s="120">
        <f t="shared" si="1"/>
        <v>6.4</v>
      </c>
      <c r="E52" s="120">
        <f t="shared" si="2"/>
        <v>0.30000000000000027</v>
      </c>
      <c r="F52" s="121">
        <v>2010</v>
      </c>
      <c r="G52" s="121" t="str">
        <f t="shared" si="0"/>
        <v>10</v>
      </c>
      <c r="H52" s="122"/>
    </row>
    <row r="53" spans="1:8" ht="15" thickBot="1" x14ac:dyDescent="0.25">
      <c r="A53" s="118" t="s">
        <v>268</v>
      </c>
      <c r="B53" s="119">
        <v>6.6000000000000003E-2</v>
      </c>
      <c r="C53" s="119">
        <v>6.4000000000000001E-2</v>
      </c>
      <c r="D53" s="120">
        <f t="shared" si="1"/>
        <v>6.4</v>
      </c>
      <c r="E53" s="120">
        <f t="shared" si="2"/>
        <v>0.20000000000000018</v>
      </c>
      <c r="F53" s="121">
        <v>2010</v>
      </c>
      <c r="G53" s="121" t="str">
        <f t="shared" si="0"/>
        <v>10</v>
      </c>
      <c r="H53" s="122"/>
    </row>
    <row r="54" spans="1:8" ht="15" thickBot="1" x14ac:dyDescent="0.25">
      <c r="A54" s="118" t="s">
        <v>269</v>
      </c>
      <c r="B54" s="119">
        <v>6.8000000000000005E-2</v>
      </c>
      <c r="C54" s="119">
        <v>6.7000000000000004E-2</v>
      </c>
      <c r="D54" s="120">
        <f t="shared" si="1"/>
        <v>6.7</v>
      </c>
      <c r="E54" s="120">
        <f t="shared" si="2"/>
        <v>0.10000000000000009</v>
      </c>
      <c r="F54" s="121">
        <v>2011</v>
      </c>
      <c r="G54" s="121" t="str">
        <f t="shared" si="0"/>
        <v>11</v>
      </c>
      <c r="H54" s="122"/>
    </row>
    <row r="55" spans="1:8" ht="15" thickBot="1" x14ac:dyDescent="0.25">
      <c r="A55" s="118" t="s">
        <v>270</v>
      </c>
      <c r="B55" s="119">
        <v>6.6000000000000003E-2</v>
      </c>
      <c r="C55" s="119">
        <v>6.4000000000000001E-2</v>
      </c>
      <c r="D55" s="120">
        <f t="shared" si="1"/>
        <v>6.4</v>
      </c>
      <c r="E55" s="120">
        <f t="shared" si="2"/>
        <v>0.20000000000000018</v>
      </c>
      <c r="F55" s="121">
        <v>2011</v>
      </c>
      <c r="G55" s="121" t="str">
        <f t="shared" si="0"/>
        <v>11</v>
      </c>
      <c r="H55" s="122"/>
    </row>
    <row r="56" spans="1:8" ht="15" thickBot="1" x14ac:dyDescent="0.25">
      <c r="A56" s="118" t="s">
        <v>271</v>
      </c>
      <c r="B56" s="119">
        <v>6.6000000000000003E-2</v>
      </c>
      <c r="C56" s="119">
        <v>6.4000000000000001E-2</v>
      </c>
      <c r="D56" s="120">
        <f t="shared" si="1"/>
        <v>6.4</v>
      </c>
      <c r="E56" s="120">
        <f t="shared" si="2"/>
        <v>0.20000000000000018</v>
      </c>
      <c r="F56" s="121">
        <v>2011</v>
      </c>
      <c r="G56" s="121" t="str">
        <f t="shared" si="0"/>
        <v>11</v>
      </c>
      <c r="H56" s="122"/>
    </row>
    <row r="57" spans="1:8" ht="15" thickBot="1" x14ac:dyDescent="0.25">
      <c r="A57" s="118" t="s">
        <v>272</v>
      </c>
      <c r="B57" s="119">
        <v>6.8000000000000005E-2</v>
      </c>
      <c r="C57" s="119">
        <v>6.6000000000000003E-2</v>
      </c>
      <c r="D57" s="120">
        <f t="shared" si="1"/>
        <v>6.6000000000000005</v>
      </c>
      <c r="E57" s="120">
        <f t="shared" si="2"/>
        <v>0.20000000000000018</v>
      </c>
      <c r="F57" s="121">
        <v>2011</v>
      </c>
      <c r="G57" s="121" t="str">
        <f t="shared" si="0"/>
        <v>11</v>
      </c>
      <c r="H57" s="122"/>
    </row>
    <row r="58" spans="1:8" ht="15" thickBot="1" x14ac:dyDescent="0.25">
      <c r="A58" s="118" t="s">
        <v>273</v>
      </c>
      <c r="B58" s="119">
        <v>6.9000000000000006E-2</v>
      </c>
      <c r="C58" s="119">
        <v>6.8000000000000005E-2</v>
      </c>
      <c r="D58" s="120">
        <f t="shared" si="1"/>
        <v>6.8000000000000007</v>
      </c>
      <c r="E58" s="120">
        <f t="shared" si="2"/>
        <v>0.10000000000000009</v>
      </c>
      <c r="F58" s="121">
        <v>2012</v>
      </c>
      <c r="G58" s="121" t="str">
        <f t="shared" si="0"/>
        <v>12</v>
      </c>
      <c r="H58" s="122"/>
    </row>
    <row r="59" spans="1:8" ht="15" thickBot="1" x14ac:dyDescent="0.25">
      <c r="A59" s="118" t="s">
        <v>274</v>
      </c>
      <c r="B59" s="119">
        <v>6.4000000000000001E-2</v>
      </c>
      <c r="C59" s="119">
        <v>6.3E-2</v>
      </c>
      <c r="D59" s="120">
        <f t="shared" si="1"/>
        <v>6.3</v>
      </c>
      <c r="E59" s="120">
        <f t="shared" si="2"/>
        <v>0.10000000000000009</v>
      </c>
      <c r="F59" s="121">
        <v>2012</v>
      </c>
      <c r="G59" s="121" t="str">
        <f t="shared" si="0"/>
        <v>12</v>
      </c>
      <c r="H59" s="122"/>
    </row>
    <row r="60" spans="1:8" ht="15" thickBot="1" x14ac:dyDescent="0.25">
      <c r="A60" s="118" t="s">
        <v>275</v>
      </c>
      <c r="B60" s="119">
        <v>6.3E-2</v>
      </c>
      <c r="C60" s="119">
        <v>6.2E-2</v>
      </c>
      <c r="D60" s="120">
        <f t="shared" si="1"/>
        <v>6.2</v>
      </c>
      <c r="E60" s="120">
        <f>100*(B60-C60)</f>
        <v>0.10000000000000009</v>
      </c>
      <c r="F60" s="121">
        <v>2012</v>
      </c>
      <c r="G60" s="121" t="str">
        <f t="shared" si="0"/>
        <v>12</v>
      </c>
      <c r="H60" s="122"/>
    </row>
    <row r="61" spans="1:8" ht="15" thickBot="1" x14ac:dyDescent="0.25">
      <c r="A61" s="118" t="s">
        <v>276</v>
      </c>
      <c r="B61" s="119">
        <v>6.3E-2</v>
      </c>
      <c r="C61" s="119">
        <v>6.2E-2</v>
      </c>
      <c r="D61" s="120">
        <f t="shared" si="1"/>
        <v>6.2</v>
      </c>
      <c r="E61" s="120">
        <f>100*(B61-C61)</f>
        <v>0.10000000000000009</v>
      </c>
      <c r="F61" s="121">
        <v>2012</v>
      </c>
      <c r="G61" s="121" t="str">
        <f t="shared" si="0"/>
        <v>12</v>
      </c>
      <c r="H61" s="122"/>
    </row>
    <row r="62" spans="1:8" ht="15" thickBot="1" x14ac:dyDescent="0.25">
      <c r="A62" s="118" t="s">
        <v>277</v>
      </c>
      <c r="B62" s="119">
        <v>5.6000000000000001E-2</v>
      </c>
      <c r="C62" s="119">
        <v>5.3999999999999999E-2</v>
      </c>
      <c r="D62" s="120">
        <f t="shared" si="1"/>
        <v>5.4</v>
      </c>
      <c r="E62" s="120">
        <f>100*(B62-C62)</f>
        <v>0.20000000000000018</v>
      </c>
      <c r="F62" s="121">
        <v>2013</v>
      </c>
      <c r="G62" s="121" t="str">
        <f t="shared" si="0"/>
        <v>13</v>
      </c>
      <c r="H62" s="122"/>
    </row>
    <row r="63" spans="1:8" ht="15" thickBot="1" x14ac:dyDescent="0.25">
      <c r="A63" s="118" t="s">
        <v>278</v>
      </c>
      <c r="B63" s="123">
        <v>4.9000000000000002E-2</v>
      </c>
      <c r="C63" s="123">
        <v>4.7E-2</v>
      </c>
      <c r="D63" s="120">
        <f t="shared" si="1"/>
        <v>4.7</v>
      </c>
      <c r="E63" s="120">
        <f>100*(B63-C63)</f>
        <v>0.20000000000000018</v>
      </c>
      <c r="F63" s="121">
        <v>2013</v>
      </c>
      <c r="G63" s="121" t="str">
        <f t="shared" si="0"/>
        <v>13</v>
      </c>
      <c r="H63" s="122"/>
    </row>
    <row r="64" spans="1:8" ht="15" thickBot="1" x14ac:dyDescent="0.25">
      <c r="A64" s="118" t="s">
        <v>279</v>
      </c>
      <c r="B64" s="123">
        <v>4.5999999999999999E-2</v>
      </c>
      <c r="C64" s="123">
        <v>4.3999999999999997E-2</v>
      </c>
      <c r="D64" s="120">
        <f t="shared" si="1"/>
        <v>4.3999999999999995</v>
      </c>
      <c r="E64" s="120">
        <f t="shared" ref="E64:E70" si="3">100*(B64-C64)</f>
        <v>0.20000000000000018</v>
      </c>
      <c r="F64" s="121">
        <v>2013</v>
      </c>
      <c r="G64" s="121" t="str">
        <f t="shared" si="0"/>
        <v>13</v>
      </c>
      <c r="H64" s="122"/>
    </row>
    <row r="65" spans="1:8" ht="15" thickBot="1" x14ac:dyDescent="0.25">
      <c r="A65" s="118" t="s">
        <v>280</v>
      </c>
      <c r="B65" s="123">
        <v>4.9000000000000002E-2</v>
      </c>
      <c r="C65" s="123">
        <v>4.7E-2</v>
      </c>
      <c r="D65" s="120">
        <f t="shared" si="1"/>
        <v>4.7</v>
      </c>
      <c r="E65" s="120">
        <f t="shared" si="3"/>
        <v>0.20000000000000018</v>
      </c>
      <c r="F65" s="121">
        <v>2013</v>
      </c>
      <c r="G65" s="121" t="str">
        <f t="shared" si="0"/>
        <v>13</v>
      </c>
      <c r="H65" s="122"/>
    </row>
    <row r="66" spans="1:8" ht="15" thickBot="1" x14ac:dyDescent="0.25">
      <c r="A66" s="124" t="s">
        <v>281</v>
      </c>
      <c r="B66" s="123">
        <v>5.3999999999999999E-2</v>
      </c>
      <c r="C66" s="123">
        <v>5.3999999999999999E-2</v>
      </c>
      <c r="D66" s="120">
        <f t="shared" si="1"/>
        <v>5.4</v>
      </c>
      <c r="E66" s="120">
        <f t="shared" si="3"/>
        <v>0</v>
      </c>
      <c r="F66" s="121">
        <v>2014</v>
      </c>
      <c r="G66" s="121" t="str">
        <f t="shared" si="0"/>
        <v>14</v>
      </c>
    </row>
    <row r="67" spans="1:8" ht="15" thickBot="1" x14ac:dyDescent="0.25">
      <c r="A67" s="124" t="s">
        <v>282</v>
      </c>
      <c r="B67" s="123">
        <v>5.1999999999999998E-2</v>
      </c>
      <c r="C67" s="123">
        <v>5.0999999999999997E-2</v>
      </c>
      <c r="D67" s="120">
        <f t="shared" si="1"/>
        <v>5.0999999999999996</v>
      </c>
      <c r="E67" s="120">
        <f t="shared" si="3"/>
        <v>0.10000000000000009</v>
      </c>
      <c r="F67" s="121">
        <v>2014</v>
      </c>
      <c r="G67" s="121" t="str">
        <f t="shared" si="0"/>
        <v>14</v>
      </c>
    </row>
    <row r="68" spans="1:8" ht="15" thickBot="1" x14ac:dyDescent="0.25">
      <c r="A68" s="124" t="s">
        <v>283</v>
      </c>
      <c r="B68" s="123">
        <v>5.3999999999999999E-2</v>
      </c>
      <c r="C68" s="123">
        <v>5.2999999999999999E-2</v>
      </c>
      <c r="D68" s="120">
        <f t="shared" ref="D68:D69" si="4">C68*100</f>
        <v>5.3</v>
      </c>
      <c r="E68" s="120">
        <f t="shared" si="3"/>
        <v>0.10000000000000009</v>
      </c>
      <c r="F68" s="121">
        <v>2014</v>
      </c>
      <c r="G68" s="121" t="str">
        <f t="shared" si="0"/>
        <v>14</v>
      </c>
    </row>
    <row r="69" spans="1:8" ht="15" thickBot="1" x14ac:dyDescent="0.25">
      <c r="A69" s="124" t="s">
        <v>284</v>
      </c>
      <c r="B69" s="123">
        <v>5.6000000000000001E-2</v>
      </c>
      <c r="C69" s="123">
        <v>5.6000000000000001E-2</v>
      </c>
      <c r="D69" s="120">
        <f t="shared" si="4"/>
        <v>5.6000000000000005</v>
      </c>
      <c r="E69" s="120">
        <f t="shared" si="3"/>
        <v>0</v>
      </c>
      <c r="F69" s="121">
        <v>2014</v>
      </c>
      <c r="G69" s="121" t="str">
        <f t="shared" ref="G69" si="5">RIGHT(F69,2)</f>
        <v>14</v>
      </c>
    </row>
    <row r="70" spans="1:8" ht="15" thickBot="1" x14ac:dyDescent="0.25">
      <c r="A70" s="124" t="s">
        <v>285</v>
      </c>
      <c r="B70" s="123">
        <v>5.7000000000000002E-2</v>
      </c>
      <c r="C70" s="123">
        <v>5.5E-2</v>
      </c>
      <c r="D70" s="120">
        <f>C70*100</f>
        <v>5.5</v>
      </c>
      <c r="E70" s="120">
        <f t="shared" si="3"/>
        <v>0.20000000000000018</v>
      </c>
      <c r="F70" s="121">
        <v>2015</v>
      </c>
      <c r="G70" s="125">
        <v>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S5" sqref="S5"/>
    </sheetView>
  </sheetViews>
  <sheetFormatPr baseColWidth="10" defaultColWidth="8.83203125" defaultRowHeight="15" x14ac:dyDescent="0.2"/>
  <cols>
    <col min="1" max="1" width="12" style="34" customWidth="1"/>
    <col min="2" max="2" width="22.6640625" style="34" customWidth="1"/>
    <col min="3" max="3" width="24.5" style="34" customWidth="1"/>
    <col min="4" max="4" width="12.5" style="34" customWidth="1"/>
    <col min="5" max="5" width="11.83203125" style="34" customWidth="1"/>
    <col min="6" max="6" width="8" style="34" customWidth="1"/>
    <col min="7" max="16384" width="8.83203125" style="34"/>
  </cols>
  <sheetData>
    <row r="1" spans="1:6" x14ac:dyDescent="0.2">
      <c r="A1" s="34" t="s">
        <v>61</v>
      </c>
    </row>
    <row r="3" spans="1:6" x14ac:dyDescent="0.2">
      <c r="A3" s="34" t="s">
        <v>62</v>
      </c>
      <c r="B3" s="34" t="s">
        <v>202</v>
      </c>
      <c r="C3" s="34" t="s">
        <v>203</v>
      </c>
      <c r="D3" s="34" t="s">
        <v>204</v>
      </c>
      <c r="E3" s="34" t="s">
        <v>205</v>
      </c>
      <c r="F3" s="34" t="s">
        <v>63</v>
      </c>
    </row>
    <row r="4" spans="1:6" x14ac:dyDescent="0.2">
      <c r="A4" s="34">
        <v>1950</v>
      </c>
      <c r="B4" s="35">
        <v>0.39900000000000002</v>
      </c>
      <c r="C4" s="35">
        <v>0.26500000000000001</v>
      </c>
      <c r="D4" s="35">
        <v>0.11</v>
      </c>
      <c r="E4" s="35">
        <v>0.191</v>
      </c>
      <c r="F4" s="35">
        <v>3.4000000000000002E-2</v>
      </c>
    </row>
    <row r="5" spans="1:6" x14ac:dyDescent="0.2">
      <c r="A5" s="34">
        <v>1951</v>
      </c>
      <c r="B5" s="35">
        <v>0.41899999999999998</v>
      </c>
      <c r="C5" s="35">
        <v>0.27300000000000002</v>
      </c>
      <c r="D5" s="35">
        <v>0.11</v>
      </c>
      <c r="E5" s="35">
        <v>0.16800000000000001</v>
      </c>
      <c r="F5" s="35">
        <v>3.1E-2</v>
      </c>
    </row>
    <row r="6" spans="1:6" x14ac:dyDescent="0.2">
      <c r="A6" s="34">
        <v>1952</v>
      </c>
      <c r="B6" s="35">
        <v>0.42199999999999999</v>
      </c>
      <c r="C6" s="35">
        <v>0.32100000000000001</v>
      </c>
      <c r="D6" s="35">
        <v>9.7000000000000003E-2</v>
      </c>
      <c r="E6" s="35">
        <v>0.13400000000000001</v>
      </c>
      <c r="F6" s="35">
        <v>2.5999999999999999E-2</v>
      </c>
    </row>
    <row r="7" spans="1:6" x14ac:dyDescent="0.2">
      <c r="A7" s="34">
        <v>1953</v>
      </c>
      <c r="B7" s="35">
        <v>0.42799999999999999</v>
      </c>
      <c r="C7" s="35">
        <v>0.30499999999999999</v>
      </c>
      <c r="D7" s="35">
        <v>9.8000000000000004E-2</v>
      </c>
      <c r="E7" s="35">
        <v>0.14199999999999999</v>
      </c>
      <c r="F7" s="35">
        <v>2.7E-2</v>
      </c>
    </row>
    <row r="8" spans="1:6" x14ac:dyDescent="0.2">
      <c r="A8" s="34">
        <v>1954</v>
      </c>
      <c r="B8" s="35">
        <v>0.42399999999999999</v>
      </c>
      <c r="C8" s="35">
        <v>0.30299999999999999</v>
      </c>
      <c r="D8" s="35">
        <v>0.10299999999999999</v>
      </c>
      <c r="E8" s="35">
        <v>0.14299999999999999</v>
      </c>
      <c r="F8" s="35">
        <v>2.7E-2</v>
      </c>
    </row>
    <row r="9" spans="1:6" x14ac:dyDescent="0.2">
      <c r="A9" s="34">
        <v>1955</v>
      </c>
      <c r="B9" s="35">
        <v>0.439</v>
      </c>
      <c r="C9" s="35">
        <v>0.27300000000000002</v>
      </c>
      <c r="D9" s="35">
        <v>0.12</v>
      </c>
      <c r="E9" s="35">
        <v>0.14000000000000001</v>
      </c>
      <c r="F9" s="35">
        <v>2.8000000000000001E-2</v>
      </c>
    </row>
    <row r="10" spans="1:6" x14ac:dyDescent="0.2">
      <c r="A10" s="34">
        <v>1956</v>
      </c>
      <c r="B10" s="35">
        <v>0.432</v>
      </c>
      <c r="C10" s="35">
        <v>0.28000000000000003</v>
      </c>
      <c r="D10" s="35">
        <v>0.125</v>
      </c>
      <c r="E10" s="35">
        <v>0.13300000000000001</v>
      </c>
      <c r="F10" s="35">
        <v>0.03</v>
      </c>
    </row>
    <row r="11" spans="1:6" x14ac:dyDescent="0.2">
      <c r="A11" s="34">
        <v>1957</v>
      </c>
      <c r="B11" s="35">
        <v>0.44500000000000001</v>
      </c>
      <c r="C11" s="35">
        <v>0.26500000000000001</v>
      </c>
      <c r="D11" s="35">
        <v>0.125</v>
      </c>
      <c r="E11" s="35">
        <v>0.13200000000000001</v>
      </c>
      <c r="F11" s="35">
        <v>3.3000000000000002E-2</v>
      </c>
    </row>
    <row r="12" spans="1:6" x14ac:dyDescent="0.2">
      <c r="A12" s="34">
        <v>1958</v>
      </c>
      <c r="B12" s="35">
        <v>0.436</v>
      </c>
      <c r="C12" s="35">
        <v>0.252</v>
      </c>
      <c r="D12" s="35">
        <v>0.14099999999999999</v>
      </c>
      <c r="E12" s="35">
        <v>0.13400000000000001</v>
      </c>
      <c r="F12" s="35">
        <v>3.6999999999999998E-2</v>
      </c>
    </row>
    <row r="13" spans="1:6" x14ac:dyDescent="0.2">
      <c r="A13" s="34">
        <v>1959</v>
      </c>
      <c r="B13" s="35">
        <v>0.46300000000000002</v>
      </c>
      <c r="C13" s="35">
        <v>0.218</v>
      </c>
      <c r="D13" s="35">
        <v>0.14799999999999999</v>
      </c>
      <c r="E13" s="35">
        <v>0.13300000000000001</v>
      </c>
      <c r="F13" s="35">
        <v>3.6999999999999998E-2</v>
      </c>
    </row>
    <row r="14" spans="1:6" x14ac:dyDescent="0.2">
      <c r="A14" s="34">
        <v>1960</v>
      </c>
      <c r="B14" s="35">
        <v>0.44</v>
      </c>
      <c r="C14" s="35">
        <v>0.23200000000000001</v>
      </c>
      <c r="D14" s="35">
        <v>0.159</v>
      </c>
      <c r="E14" s="35">
        <v>0.126</v>
      </c>
      <c r="F14" s="35">
        <v>4.2000000000000003E-2</v>
      </c>
    </row>
    <row r="15" spans="1:6" x14ac:dyDescent="0.2">
      <c r="A15" s="34">
        <v>1961</v>
      </c>
      <c r="B15" s="35">
        <v>0.438</v>
      </c>
      <c r="C15" s="35">
        <v>0.222</v>
      </c>
      <c r="D15" s="35">
        <v>0.17399999999999999</v>
      </c>
      <c r="E15" s="35">
        <v>0.126</v>
      </c>
      <c r="F15" s="35">
        <v>0.04</v>
      </c>
    </row>
    <row r="16" spans="1:6" x14ac:dyDescent="0.2">
      <c r="A16" s="34">
        <v>1962</v>
      </c>
      <c r="B16" s="35">
        <v>0.45700000000000002</v>
      </c>
      <c r="C16" s="35">
        <v>0.20599999999999999</v>
      </c>
      <c r="D16" s="35">
        <v>0.17100000000000001</v>
      </c>
      <c r="E16" s="35">
        <v>0.126</v>
      </c>
      <c r="F16" s="35">
        <v>0.04</v>
      </c>
    </row>
    <row r="17" spans="1:6" x14ac:dyDescent="0.2">
      <c r="A17" s="34">
        <v>1963</v>
      </c>
      <c r="B17" s="35">
        <v>0.44700000000000001</v>
      </c>
      <c r="C17" s="35">
        <v>0.20300000000000001</v>
      </c>
      <c r="D17" s="35">
        <v>0.186</v>
      </c>
      <c r="E17" s="35">
        <v>0.124</v>
      </c>
      <c r="F17" s="35">
        <v>4.1000000000000002E-2</v>
      </c>
    </row>
    <row r="18" spans="1:6" x14ac:dyDescent="0.2">
      <c r="A18" s="34">
        <v>1964</v>
      </c>
      <c r="B18" s="35">
        <v>0.432</v>
      </c>
      <c r="C18" s="35">
        <v>0.20899999999999999</v>
      </c>
      <c r="D18" s="35">
        <v>0.19500000000000001</v>
      </c>
      <c r="E18" s="35">
        <v>0.122</v>
      </c>
      <c r="F18" s="35">
        <v>4.2000000000000003E-2</v>
      </c>
    </row>
    <row r="19" spans="1:6" x14ac:dyDescent="0.2">
      <c r="A19" s="34">
        <v>1965</v>
      </c>
      <c r="B19" s="35">
        <v>0.41799999999999998</v>
      </c>
      <c r="C19" s="35">
        <v>0.218</v>
      </c>
      <c r="D19" s="35">
        <v>0.19</v>
      </c>
      <c r="E19" s="35">
        <v>0.125</v>
      </c>
      <c r="F19" s="35">
        <v>4.9000000000000002E-2</v>
      </c>
    </row>
    <row r="20" spans="1:6" x14ac:dyDescent="0.2">
      <c r="A20" s="34">
        <v>1966</v>
      </c>
      <c r="B20" s="35">
        <v>0.42399999999999999</v>
      </c>
      <c r="C20" s="35">
        <v>0.23</v>
      </c>
      <c r="D20" s="35">
        <v>0.19500000000000001</v>
      </c>
      <c r="E20" s="35">
        <v>0.1</v>
      </c>
      <c r="F20" s="35">
        <v>5.0999999999999997E-2</v>
      </c>
    </row>
    <row r="21" spans="1:6" x14ac:dyDescent="0.2">
      <c r="A21" s="34">
        <v>1967</v>
      </c>
      <c r="B21" s="35">
        <v>0.41299999999999998</v>
      </c>
      <c r="C21" s="35">
        <v>0.22800000000000001</v>
      </c>
      <c r="D21" s="35">
        <v>0.219</v>
      </c>
      <c r="E21" s="35">
        <v>9.1999999999999998E-2</v>
      </c>
      <c r="F21" s="35">
        <v>4.7E-2</v>
      </c>
    </row>
    <row r="22" spans="1:6" x14ac:dyDescent="0.2">
      <c r="A22" s="34">
        <v>1968</v>
      </c>
      <c r="B22" s="35">
        <v>0.44900000000000001</v>
      </c>
      <c r="C22" s="35">
        <v>0.187</v>
      </c>
      <c r="D22" s="35">
        <v>0.222</v>
      </c>
      <c r="E22" s="35">
        <v>9.1999999999999998E-2</v>
      </c>
      <c r="F22" s="35">
        <v>0.05</v>
      </c>
    </row>
    <row r="23" spans="1:6" x14ac:dyDescent="0.2">
      <c r="A23" s="34">
        <v>1969</v>
      </c>
      <c r="B23" s="35">
        <v>0.46700000000000003</v>
      </c>
      <c r="C23" s="35">
        <v>0.19600000000000001</v>
      </c>
      <c r="D23" s="35">
        <v>0.20899999999999999</v>
      </c>
      <c r="E23" s="35">
        <v>8.1000000000000003E-2</v>
      </c>
      <c r="F23" s="35">
        <v>4.7E-2</v>
      </c>
    </row>
    <row r="24" spans="1:6" x14ac:dyDescent="0.2">
      <c r="A24" s="34">
        <v>1970</v>
      </c>
      <c r="B24" s="35">
        <v>0.46899999999999997</v>
      </c>
      <c r="C24" s="35">
        <v>0.17</v>
      </c>
      <c r="D24" s="35">
        <v>0.23</v>
      </c>
      <c r="E24" s="35">
        <v>8.1000000000000003E-2</v>
      </c>
      <c r="F24" s="35">
        <v>4.9000000000000002E-2</v>
      </c>
    </row>
    <row r="25" spans="1:6" x14ac:dyDescent="0.2">
      <c r="A25" s="34">
        <v>1971</v>
      </c>
      <c r="B25" s="35">
        <v>0.46100000000000002</v>
      </c>
      <c r="C25" s="35">
        <v>0.14299999999999999</v>
      </c>
      <c r="D25" s="35">
        <v>0.253</v>
      </c>
      <c r="E25" s="35">
        <v>8.8999999999999996E-2</v>
      </c>
      <c r="F25" s="35">
        <v>5.3999999999999999E-2</v>
      </c>
    </row>
    <row r="26" spans="1:6" x14ac:dyDescent="0.2">
      <c r="A26" s="34">
        <v>1972</v>
      </c>
      <c r="B26" s="35">
        <v>0.45700000000000002</v>
      </c>
      <c r="C26" s="35">
        <v>0.155</v>
      </c>
      <c r="D26" s="35">
        <v>0.254</v>
      </c>
      <c r="E26" s="35">
        <v>7.4999999999999997E-2</v>
      </c>
      <c r="F26" s="35">
        <v>0.06</v>
      </c>
    </row>
    <row r="27" spans="1:6" x14ac:dyDescent="0.2">
      <c r="A27" s="34">
        <v>1973</v>
      </c>
      <c r="B27" s="35">
        <v>0.44700000000000001</v>
      </c>
      <c r="C27" s="35">
        <v>0.157</v>
      </c>
      <c r="D27" s="35">
        <v>0.27300000000000002</v>
      </c>
      <c r="E27" s="35">
        <v>7.0000000000000007E-2</v>
      </c>
      <c r="F27" s="35">
        <v>5.1999999999999998E-2</v>
      </c>
    </row>
    <row r="28" spans="1:6" x14ac:dyDescent="0.2">
      <c r="A28" s="34">
        <v>1974</v>
      </c>
      <c r="B28" s="35">
        <v>0.45200000000000001</v>
      </c>
      <c r="C28" s="35">
        <v>0.14699999999999999</v>
      </c>
      <c r="D28" s="35">
        <v>0.28499999999999998</v>
      </c>
      <c r="E28" s="35">
        <v>6.4000000000000001E-2</v>
      </c>
      <c r="F28" s="35">
        <v>5.1999999999999998E-2</v>
      </c>
    </row>
    <row r="29" spans="1:6" x14ac:dyDescent="0.2">
      <c r="A29" s="34">
        <v>1975</v>
      </c>
      <c r="B29" s="35">
        <v>0.439</v>
      </c>
      <c r="C29" s="35">
        <v>0.14599999999999999</v>
      </c>
      <c r="D29" s="35">
        <v>0.30299999999999999</v>
      </c>
      <c r="E29" s="35">
        <v>5.8999999999999997E-2</v>
      </c>
      <c r="F29" s="35">
        <v>5.3999999999999999E-2</v>
      </c>
    </row>
    <row r="30" spans="1:6" x14ac:dyDescent="0.2">
      <c r="A30" s="34">
        <v>1976</v>
      </c>
      <c r="B30" s="35">
        <v>0.442</v>
      </c>
      <c r="C30" s="35">
        <v>0.13900000000000001</v>
      </c>
      <c r="D30" s="35">
        <v>0.30499999999999999</v>
      </c>
      <c r="E30" s="35">
        <v>5.7000000000000002E-2</v>
      </c>
      <c r="F30" s="35">
        <v>5.8000000000000003E-2</v>
      </c>
    </row>
    <row r="31" spans="1:6" x14ac:dyDescent="0.2">
      <c r="A31" s="34">
        <v>1977</v>
      </c>
      <c r="B31" s="35">
        <v>0.443</v>
      </c>
      <c r="C31" s="35">
        <v>0.154</v>
      </c>
      <c r="D31" s="35">
        <v>0.29899999999999999</v>
      </c>
      <c r="E31" s="35">
        <v>4.9000000000000002E-2</v>
      </c>
      <c r="F31" s="35">
        <v>5.2999999999999999E-2</v>
      </c>
    </row>
    <row r="32" spans="1:6" x14ac:dyDescent="0.2">
      <c r="A32" s="34">
        <v>1978</v>
      </c>
      <c r="B32" s="35">
        <v>0.45300000000000001</v>
      </c>
      <c r="C32" s="35">
        <v>0.15</v>
      </c>
      <c r="D32" s="35">
        <v>0.30299999999999999</v>
      </c>
      <c r="E32" s="35">
        <v>4.5999999999999999E-2</v>
      </c>
      <c r="F32" s="35">
        <v>4.8000000000000001E-2</v>
      </c>
    </row>
    <row r="33" spans="1:6" x14ac:dyDescent="0.2">
      <c r="A33" s="34">
        <v>1979</v>
      </c>
      <c r="B33" s="35">
        <v>0.47</v>
      </c>
      <c r="C33" s="35">
        <v>0.14199999999999999</v>
      </c>
      <c r="D33" s="35">
        <v>0.3</v>
      </c>
      <c r="E33" s="35">
        <v>0.04</v>
      </c>
      <c r="F33" s="35">
        <v>4.8000000000000001E-2</v>
      </c>
    </row>
    <row r="34" spans="1:6" x14ac:dyDescent="0.2">
      <c r="A34" s="34">
        <v>1980</v>
      </c>
      <c r="B34" s="35">
        <v>0.47199999999999998</v>
      </c>
      <c r="C34" s="35">
        <v>0.125</v>
      </c>
      <c r="D34" s="35">
        <v>0.30499999999999999</v>
      </c>
      <c r="E34" s="35">
        <v>4.7E-2</v>
      </c>
      <c r="F34" s="35">
        <v>5.0999999999999997E-2</v>
      </c>
    </row>
    <row r="35" spans="1:6" x14ac:dyDescent="0.2">
      <c r="A35" s="34">
        <v>1981</v>
      </c>
      <c r="B35" s="35">
        <v>0.47699999999999998</v>
      </c>
      <c r="C35" s="35">
        <v>0.10199999999999999</v>
      </c>
      <c r="D35" s="35">
        <v>0.30499999999999999</v>
      </c>
      <c r="E35" s="35">
        <v>6.8000000000000005E-2</v>
      </c>
      <c r="F35" s="35">
        <v>4.8000000000000001E-2</v>
      </c>
    </row>
    <row r="36" spans="1:6" x14ac:dyDescent="0.2">
      <c r="A36" s="34">
        <v>1982</v>
      </c>
      <c r="B36" s="35">
        <v>0.48199999999999998</v>
      </c>
      <c r="C36" s="35">
        <v>0.08</v>
      </c>
      <c r="D36" s="35">
        <v>0.32600000000000001</v>
      </c>
      <c r="E36" s="35">
        <v>5.8999999999999997E-2</v>
      </c>
      <c r="F36" s="35">
        <v>5.2999999999999999E-2</v>
      </c>
    </row>
    <row r="37" spans="1:6" x14ac:dyDescent="0.2">
      <c r="A37" s="34">
        <v>1983</v>
      </c>
      <c r="B37" s="35">
        <v>0.48099999999999998</v>
      </c>
      <c r="C37" s="35">
        <v>6.2E-2</v>
      </c>
      <c r="D37" s="35">
        <v>0.34799999999999998</v>
      </c>
      <c r="E37" s="35">
        <v>5.8999999999999997E-2</v>
      </c>
      <c r="F37" s="35">
        <v>0.05</v>
      </c>
    </row>
    <row r="38" spans="1:6" x14ac:dyDescent="0.2">
      <c r="A38" s="34">
        <v>1984</v>
      </c>
      <c r="B38" s="35">
        <v>0.44800000000000001</v>
      </c>
      <c r="C38" s="35">
        <v>8.5000000000000006E-2</v>
      </c>
      <c r="D38" s="35">
        <v>0.35899999999999999</v>
      </c>
      <c r="E38" s="35">
        <v>5.6000000000000001E-2</v>
      </c>
      <c r="F38" s="35">
        <v>5.1999999999999998E-2</v>
      </c>
    </row>
    <row r="39" spans="1:6" x14ac:dyDescent="0.2">
      <c r="A39" s="34">
        <v>1985</v>
      </c>
      <c r="B39" s="35">
        <v>0.45600000000000002</v>
      </c>
      <c r="C39" s="35">
        <v>8.4000000000000005E-2</v>
      </c>
      <c r="D39" s="35">
        <v>0.36099999999999999</v>
      </c>
      <c r="E39" s="35">
        <v>4.9000000000000002E-2</v>
      </c>
      <c r="F39" s="35">
        <v>0.05</v>
      </c>
    </row>
    <row r="40" spans="1:6" x14ac:dyDescent="0.2">
      <c r="A40" s="34">
        <v>1986</v>
      </c>
      <c r="B40" s="35">
        <v>0.45400000000000001</v>
      </c>
      <c r="C40" s="35">
        <v>8.2000000000000003E-2</v>
      </c>
      <c r="D40" s="35">
        <v>0.36899999999999999</v>
      </c>
      <c r="E40" s="35">
        <v>4.2999999999999997E-2</v>
      </c>
      <c r="F40" s="35">
        <v>5.1999999999999998E-2</v>
      </c>
    </row>
    <row r="41" spans="1:6" x14ac:dyDescent="0.2">
      <c r="A41" s="34">
        <v>1987</v>
      </c>
      <c r="B41" s="35">
        <v>0.46</v>
      </c>
      <c r="C41" s="35">
        <v>9.8000000000000004E-2</v>
      </c>
      <c r="D41" s="35">
        <v>0.35499999999999998</v>
      </c>
      <c r="E41" s="35">
        <v>3.7999999999999999E-2</v>
      </c>
      <c r="F41" s="35">
        <v>4.9000000000000002E-2</v>
      </c>
    </row>
    <row r="42" spans="1:6" x14ac:dyDescent="0.2">
      <c r="A42" s="34">
        <v>1988</v>
      </c>
      <c r="B42" s="35">
        <v>0.441</v>
      </c>
      <c r="C42" s="35">
        <v>0.104</v>
      </c>
      <c r="D42" s="35">
        <v>0.36799999999999999</v>
      </c>
      <c r="E42" s="35">
        <v>3.9E-2</v>
      </c>
      <c r="F42" s="35">
        <v>4.8000000000000001E-2</v>
      </c>
    </row>
    <row r="43" spans="1:6" x14ac:dyDescent="0.2">
      <c r="A43" s="34">
        <v>1989</v>
      </c>
      <c r="B43" s="35">
        <v>0.45</v>
      </c>
      <c r="C43" s="35">
        <v>0.104</v>
      </c>
      <c r="D43" s="35">
        <v>0.36299999999999999</v>
      </c>
      <c r="E43" s="35">
        <v>3.5000000000000003E-2</v>
      </c>
      <c r="F43" s="35">
        <v>4.9000000000000002E-2</v>
      </c>
    </row>
    <row r="44" spans="1:6" x14ac:dyDescent="0.2">
      <c r="A44" s="34">
        <v>1990</v>
      </c>
      <c r="B44" s="35">
        <v>0.45200000000000001</v>
      </c>
      <c r="C44" s="35">
        <v>9.0999999999999998E-2</v>
      </c>
      <c r="D44" s="35">
        <v>0.36799999999999999</v>
      </c>
      <c r="E44" s="35">
        <v>3.4000000000000002E-2</v>
      </c>
      <c r="F44" s="35">
        <v>5.3999999999999999E-2</v>
      </c>
    </row>
    <row r="45" spans="1:6" x14ac:dyDescent="0.2">
      <c r="A45" s="34">
        <v>1991</v>
      </c>
      <c r="B45" s="35">
        <v>0.443</v>
      </c>
      <c r="C45" s="35">
        <v>9.2999999999999999E-2</v>
      </c>
      <c r="D45" s="35">
        <v>0.375</v>
      </c>
      <c r="E45" s="35">
        <v>0.04</v>
      </c>
      <c r="F45" s="35">
        <v>4.8000000000000001E-2</v>
      </c>
    </row>
    <row r="46" spans="1:6" x14ac:dyDescent="0.2">
      <c r="A46" s="34">
        <v>1992</v>
      </c>
      <c r="B46" s="35">
        <v>0.436</v>
      </c>
      <c r="C46" s="35">
        <v>9.1999999999999998E-2</v>
      </c>
      <c r="D46" s="35">
        <v>0.379</v>
      </c>
      <c r="E46" s="35">
        <v>4.2000000000000003E-2</v>
      </c>
      <c r="F46" s="35">
        <v>5.0999999999999997E-2</v>
      </c>
    </row>
    <row r="47" spans="1:6" x14ac:dyDescent="0.2">
      <c r="A47" s="34">
        <v>1993</v>
      </c>
      <c r="B47" s="35">
        <v>0.442</v>
      </c>
      <c r="C47" s="35">
        <v>0.10199999999999999</v>
      </c>
      <c r="D47" s="35">
        <v>0.371</v>
      </c>
      <c r="E47" s="35">
        <v>4.2000000000000003E-2</v>
      </c>
      <c r="F47" s="35">
        <v>4.3999999999999997E-2</v>
      </c>
    </row>
    <row r="48" spans="1:6" x14ac:dyDescent="0.2">
      <c r="A48" s="34">
        <v>1994</v>
      </c>
      <c r="B48" s="35">
        <v>0.43099999999999999</v>
      </c>
      <c r="C48" s="35">
        <v>0.112</v>
      </c>
      <c r="D48" s="35">
        <v>0.36699999999999999</v>
      </c>
      <c r="E48" s="35">
        <v>4.3999999999999997E-2</v>
      </c>
      <c r="F48" s="35">
        <v>4.5999999999999999E-2</v>
      </c>
    </row>
    <row r="49" spans="1:6" x14ac:dyDescent="0.2">
      <c r="A49" s="34">
        <v>1995</v>
      </c>
      <c r="B49" s="35">
        <v>0.437</v>
      </c>
      <c r="C49" s="35">
        <v>0.11600000000000001</v>
      </c>
      <c r="D49" s="35">
        <v>0.35799999999999998</v>
      </c>
      <c r="E49" s="35">
        <v>4.2999999999999997E-2</v>
      </c>
      <c r="F49" s="35">
        <v>4.5999999999999999E-2</v>
      </c>
    </row>
    <row r="50" spans="1:6" x14ac:dyDescent="0.2">
      <c r="A50" s="34">
        <v>1996</v>
      </c>
      <c r="B50" s="35">
        <v>0.45200000000000001</v>
      </c>
      <c r="C50" s="35">
        <v>0.11799999999999999</v>
      </c>
      <c r="D50" s="35">
        <v>0.35099999999999998</v>
      </c>
      <c r="E50" s="35">
        <v>3.6999999999999998E-2</v>
      </c>
      <c r="F50" s="35">
        <v>4.2000000000000003E-2</v>
      </c>
    </row>
    <row r="51" spans="1:6" x14ac:dyDescent="0.2">
      <c r="A51" s="34">
        <v>1997</v>
      </c>
      <c r="B51" s="35">
        <v>0.46700000000000003</v>
      </c>
      <c r="C51" s="35">
        <v>0.115</v>
      </c>
      <c r="D51" s="35">
        <v>0.34200000000000003</v>
      </c>
      <c r="E51" s="35">
        <v>3.5999999999999997E-2</v>
      </c>
      <c r="F51" s="35">
        <v>0.04</v>
      </c>
    </row>
    <row r="52" spans="1:6" x14ac:dyDescent="0.2">
      <c r="A52" s="34">
        <v>1998</v>
      </c>
      <c r="B52" s="35">
        <v>0.48099999999999998</v>
      </c>
      <c r="C52" s="35">
        <v>0.11</v>
      </c>
      <c r="D52" s="35">
        <v>0.33200000000000002</v>
      </c>
      <c r="E52" s="35">
        <v>3.3000000000000002E-2</v>
      </c>
      <c r="F52" s="35">
        <v>4.3999999999999997E-2</v>
      </c>
    </row>
    <row r="53" spans="1:6" x14ac:dyDescent="0.2">
      <c r="A53" s="34">
        <v>1999</v>
      </c>
      <c r="B53" s="35">
        <v>0.48099999999999998</v>
      </c>
      <c r="C53" s="35">
        <v>0.10100000000000001</v>
      </c>
      <c r="D53" s="35">
        <v>0.33500000000000002</v>
      </c>
      <c r="E53" s="35">
        <v>3.9E-2</v>
      </c>
      <c r="F53" s="35">
        <v>4.3999999999999997E-2</v>
      </c>
    </row>
    <row r="54" spans="1:6" x14ac:dyDescent="0.2">
      <c r="A54" s="34">
        <v>2000</v>
      </c>
      <c r="B54" s="35">
        <v>0.496</v>
      </c>
      <c r="C54" s="35">
        <v>0.10199999999999999</v>
      </c>
      <c r="D54" s="35">
        <v>0.32200000000000001</v>
      </c>
      <c r="E54" s="35">
        <v>3.4000000000000002E-2</v>
      </c>
      <c r="F54" s="35">
        <v>4.4999999999999998E-2</v>
      </c>
    </row>
    <row r="55" spans="1:6" x14ac:dyDescent="0.2">
      <c r="A55" s="34">
        <v>2001</v>
      </c>
      <c r="B55" s="35">
        <v>0.499</v>
      </c>
      <c r="C55" s="35">
        <v>7.5999999999999998E-2</v>
      </c>
      <c r="D55" s="35">
        <v>0.34899999999999998</v>
      </c>
      <c r="E55" s="35">
        <v>3.3000000000000002E-2</v>
      </c>
      <c r="F55" s="35">
        <v>4.2999999999999997E-2</v>
      </c>
    </row>
    <row r="56" spans="1:6" x14ac:dyDescent="0.2">
      <c r="A56" s="34">
        <v>2002</v>
      </c>
      <c r="B56" s="35">
        <v>0.46300000000000002</v>
      </c>
      <c r="C56" s="35">
        <v>0.08</v>
      </c>
      <c r="D56" s="35">
        <v>0.378</v>
      </c>
      <c r="E56" s="35">
        <v>3.5999999999999997E-2</v>
      </c>
      <c r="F56" s="35">
        <v>4.2999999999999997E-2</v>
      </c>
    </row>
    <row r="57" spans="1:6" x14ac:dyDescent="0.2">
      <c r="A57" s="34">
        <v>2003</v>
      </c>
      <c r="B57" s="35">
        <v>0.44500000000000001</v>
      </c>
      <c r="C57" s="35">
        <v>7.3999999999999996E-2</v>
      </c>
      <c r="D57" s="35">
        <v>0.4</v>
      </c>
      <c r="E57" s="35">
        <v>3.7999999999999999E-2</v>
      </c>
      <c r="F57" s="35">
        <v>4.2999999999999997E-2</v>
      </c>
    </row>
    <row r="58" spans="1:6" x14ac:dyDescent="0.2">
      <c r="A58" s="34">
        <v>2004</v>
      </c>
      <c r="B58" s="35">
        <v>0.43</v>
      </c>
      <c r="C58" s="35">
        <v>0.10100000000000001</v>
      </c>
      <c r="D58" s="35">
        <v>0.39</v>
      </c>
      <c r="E58" s="35">
        <v>3.6999999999999998E-2</v>
      </c>
      <c r="F58" s="35">
        <v>4.2000000000000003E-2</v>
      </c>
    </row>
    <row r="59" spans="1:6" x14ac:dyDescent="0.2">
      <c r="A59" s="34">
        <v>2005</v>
      </c>
      <c r="B59" s="35">
        <v>0.43099999999999999</v>
      </c>
      <c r="C59" s="35">
        <v>0.129</v>
      </c>
      <c r="D59" s="35">
        <v>0.36899999999999999</v>
      </c>
      <c r="E59" s="35">
        <v>3.4000000000000002E-2</v>
      </c>
      <c r="F59" s="35">
        <v>3.7999999999999999E-2</v>
      </c>
    </row>
    <row r="60" spans="1:6" x14ac:dyDescent="0.2">
      <c r="A60" s="34">
        <v>2006</v>
      </c>
      <c r="B60" s="35">
        <v>0.434</v>
      </c>
      <c r="C60" s="35">
        <v>0.14699999999999999</v>
      </c>
      <c r="D60" s="35">
        <v>0.34799999999999998</v>
      </c>
      <c r="E60" s="35">
        <v>3.1E-2</v>
      </c>
      <c r="F60" s="35">
        <v>0.04</v>
      </c>
    </row>
    <row r="61" spans="1:6" x14ac:dyDescent="0.2">
      <c r="A61" s="34">
        <v>2007</v>
      </c>
      <c r="B61" s="35">
        <v>0.45300000000000001</v>
      </c>
      <c r="C61" s="35">
        <v>0.14399999999999999</v>
      </c>
      <c r="D61" s="35">
        <v>0.33900000000000002</v>
      </c>
      <c r="E61" s="35">
        <v>2.5000000000000001E-2</v>
      </c>
      <c r="F61" s="35">
        <v>3.9E-2</v>
      </c>
    </row>
    <row r="62" spans="1:6" x14ac:dyDescent="0.2">
      <c r="A62" s="34">
        <v>2008</v>
      </c>
      <c r="B62" s="35">
        <v>0.45400000000000001</v>
      </c>
      <c r="C62" s="35">
        <v>0.121</v>
      </c>
      <c r="D62" s="35">
        <v>0.35699999999999998</v>
      </c>
      <c r="E62" s="35">
        <v>2.7E-2</v>
      </c>
      <c r="F62" s="35">
        <v>4.2000000000000003E-2</v>
      </c>
    </row>
    <row r="63" spans="1:6" x14ac:dyDescent="0.2">
      <c r="A63" s="34">
        <v>2009</v>
      </c>
      <c r="B63" s="35">
        <v>0.435</v>
      </c>
      <c r="C63" s="35">
        <v>6.6000000000000003E-2</v>
      </c>
      <c r="D63" s="35">
        <v>0.42299999999999999</v>
      </c>
      <c r="E63" s="35">
        <v>0.03</v>
      </c>
      <c r="F63" s="35">
        <v>4.7E-2</v>
      </c>
    </row>
    <row r="64" spans="1:6" x14ac:dyDescent="0.2">
      <c r="A64" s="34">
        <v>2010</v>
      </c>
      <c r="B64" s="35">
        <v>0.41499999999999998</v>
      </c>
      <c r="C64" s="35">
        <v>8.8999999999999996E-2</v>
      </c>
      <c r="D64" s="35">
        <v>0.4</v>
      </c>
      <c r="E64" s="35">
        <v>3.1E-2</v>
      </c>
      <c r="F64" s="35">
        <v>6.5000000000000002E-2</v>
      </c>
    </row>
    <row r="65" spans="1:1" x14ac:dyDescent="0.2">
      <c r="A65" s="34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</vt:lpstr>
      <vt:lpstr>Column</vt:lpstr>
      <vt:lpstr>Column Distribution</vt:lpstr>
      <vt:lpstr>Column grouped</vt:lpstr>
      <vt:lpstr>Bar horizontal</vt:lpstr>
      <vt:lpstr>Area</vt:lpstr>
      <vt:lpstr>Area and Line</vt:lpstr>
      <vt:lpstr>area with shaded</vt:lpstr>
      <vt:lpstr>Area 100%</vt:lpstr>
      <vt:lpstr>Column Stacked</vt:lpstr>
      <vt:lpstr>Area multiples</vt:lpstr>
      <vt:lpstr>Line</vt:lpstr>
      <vt:lpstr>Line with markers</vt:lpstr>
      <vt:lpstr>Pie and Distribution</vt:lpstr>
      <vt:lpstr>Pie with many slices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Microsoft Office User</cp:lastModifiedBy>
  <cp:lastPrinted>2015-06-18T18:51:39Z</cp:lastPrinted>
  <dcterms:created xsi:type="dcterms:W3CDTF">2015-06-17T19:37:55Z</dcterms:created>
  <dcterms:modified xsi:type="dcterms:W3CDTF">2016-09-27T19:55:49Z</dcterms:modified>
</cp:coreProperties>
</file>